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2435" firstSheet="20" activeTab="27"/>
  </bookViews>
  <sheets>
    <sheet name="9 класс" sheetId="1" state="hidden" r:id="rId1"/>
    <sheet name="10 класс" sheetId="2" state="hidden" r:id="rId2"/>
    <sheet name="11 класс" sheetId="3" state="hidden" r:id="rId3"/>
    <sheet name="5 класс Инф. Без." sheetId="89" r:id="rId4"/>
    <sheet name="6 класс Инф. Без." sheetId="61" r:id="rId5"/>
    <sheet name="7 класс ИБ" sheetId="65" r:id="rId6"/>
    <sheet name="8 класс ИБ" sheetId="68" r:id="rId7"/>
    <sheet name="9 классы ИБ" sheetId="69" r:id="rId8"/>
    <sheet name="10 кл ИБ" sheetId="70" r:id="rId9"/>
    <sheet name=" 11 кл ИБ" sheetId="66" r:id="rId10"/>
    <sheet name="6 класс ИИ" sheetId="72" r:id="rId11"/>
    <sheet name="7 класс ИИ " sheetId="73" r:id="rId12"/>
    <sheet name="8 класс ИИ " sheetId="74" r:id="rId13"/>
    <sheet name="9 класс ИИ " sheetId="83" r:id="rId14"/>
    <sheet name="10 класс ИИ" sheetId="75" r:id="rId15"/>
    <sheet name="11 класс ИИ " sheetId="90" r:id="rId16"/>
    <sheet name="5 класс Програм." sheetId="84" r:id="rId17"/>
    <sheet name="6 класс Програм." sheetId="76" r:id="rId18"/>
    <sheet name="7 класс Програм. " sheetId="85" r:id="rId19"/>
    <sheet name="8 класс Програм." sheetId="77" r:id="rId20"/>
    <sheet name="9 класс Програм.  " sheetId="86" r:id="rId21"/>
    <sheet name="10 класс Програм. " sheetId="78" r:id="rId22"/>
    <sheet name="11 класс Програм. " sheetId="79" r:id="rId23"/>
    <sheet name="5 класс Робот." sheetId="80" r:id="rId24"/>
    <sheet name="6 класс Робот." sheetId="81" r:id="rId25"/>
    <sheet name="7 класс Робот." sheetId="87" r:id="rId26"/>
    <sheet name="8 класс Робот." sheetId="82" r:id="rId27"/>
    <sheet name="11 класс Робот." sheetId="88" r:id="rId28"/>
  </sheets>
  <definedNames>
    <definedName name="_xlnm._FilterDatabase" localSheetId="9" hidden="1">' 11 кл ИБ'!$A$11:$F$11</definedName>
    <definedName name="_xlnm._FilterDatabase" localSheetId="8" hidden="1">'10 кл ИБ'!$A$12:$G$12</definedName>
    <definedName name="_xlnm._FilterDatabase" localSheetId="14" hidden="1">'10 класс ИИ'!$A$11:$G$11</definedName>
    <definedName name="_xlnm._FilterDatabase" localSheetId="21" hidden="1">'10 класс Програм. '!$A$11:$G$11</definedName>
    <definedName name="_xlnm._FilterDatabase" localSheetId="15" hidden="1">'11 класс ИИ '!$A$11:$G$11</definedName>
    <definedName name="_xlnm._FilterDatabase" localSheetId="22" hidden="1">'11 класс Програм. '!$A$11:$G$11</definedName>
    <definedName name="_xlnm._FilterDatabase" localSheetId="27" hidden="1">'11 класс Робот.'!$A$11:$G$11</definedName>
    <definedName name="_xlnm._FilterDatabase" localSheetId="3" hidden="1">'5 класс Инф. Без.'!$A$11:$F$11</definedName>
    <definedName name="_xlnm._FilterDatabase" localSheetId="16" hidden="1">'5 класс Програм.'!$A$11:$G$11</definedName>
    <definedName name="_xlnm._FilterDatabase" localSheetId="23" hidden="1">'5 класс Робот.'!$A$11:$G$11</definedName>
    <definedName name="_xlnm._FilterDatabase" localSheetId="10" hidden="1">'6 класс ИИ'!$A$11:$G$11</definedName>
    <definedName name="_xlnm._FilterDatabase" localSheetId="4" hidden="1">'6 класс Инф. Без.'!$A$11:$F$11</definedName>
    <definedName name="_xlnm._FilterDatabase" localSheetId="17" hidden="1">'6 класс Програм.'!$A$11:$G$11</definedName>
    <definedName name="_xlnm._FilterDatabase" localSheetId="24" hidden="1">'6 класс Робот.'!$A$11:$G$11</definedName>
    <definedName name="_xlnm._FilterDatabase" localSheetId="5" hidden="1">'7 класс ИБ'!$A$12:$G$12</definedName>
    <definedName name="_xlnm._FilterDatabase" localSheetId="11" hidden="1">'7 класс ИИ '!$A$11:$G$11</definedName>
    <definedName name="_xlnm._FilterDatabase" localSheetId="18" hidden="1">'7 класс Програм. '!$A$11:$G$11</definedName>
    <definedName name="_xlnm._FilterDatabase" localSheetId="25" hidden="1">'7 класс Робот.'!$A$11:$G$11</definedName>
    <definedName name="_xlnm._FilterDatabase" localSheetId="6" hidden="1">'8 класс ИБ'!$A$12:$G$12</definedName>
    <definedName name="_xlnm._FilterDatabase" localSheetId="12" hidden="1">'8 класс ИИ '!$A$11:$G$11</definedName>
    <definedName name="_xlnm._FilterDatabase" localSheetId="19" hidden="1">'8 класс Програм.'!$A$11:$G$11</definedName>
    <definedName name="_xlnm._FilterDatabase" localSheetId="26" hidden="1">'8 класс Робот.'!$A$11:$G$11</definedName>
    <definedName name="_xlnm._FilterDatabase" localSheetId="0" hidden="1">'9 класс'!$A$2:$E$49</definedName>
    <definedName name="_xlnm._FilterDatabase" localSheetId="13" hidden="1">'9 класс ИИ '!$A$11:$G$11</definedName>
    <definedName name="_xlnm._FilterDatabase" localSheetId="20" hidden="1">'9 класс Програм.  '!$A$11:$G$11</definedName>
    <definedName name="_xlnm._FilterDatabase" localSheetId="7" hidden="1">'9 классы ИБ'!$A$12:$G$12</definedName>
    <definedName name="_xlnm.Print_Area" localSheetId="9">' 11 кл ИБ'!$A$1:$G$34</definedName>
    <definedName name="_xlnm.Print_Area" localSheetId="8">'10 кл ИБ'!$A$1:$G$41</definedName>
    <definedName name="_xlnm.Print_Area" localSheetId="14">'10 класс ИИ'!$A$1:$G$38</definedName>
    <definedName name="_xlnm.Print_Area" localSheetId="21">'10 класс Програм. '!$A$1:$G$31</definedName>
    <definedName name="_xlnm.Print_Area" localSheetId="15">'11 класс ИИ '!$A$1:$G$38</definedName>
    <definedName name="_xlnm.Print_Area" localSheetId="22">'11 класс Програм. '!$A$1:$G$33</definedName>
    <definedName name="_xlnm.Print_Area" localSheetId="27">'11 класс Робот.'!$A$1:$G$38</definedName>
    <definedName name="_xlnm.Print_Area" localSheetId="3">'5 класс Инф. Без.'!$A$1:$G$38</definedName>
    <definedName name="_xlnm.Print_Area" localSheetId="16">'5 класс Програм.'!$A$1:$G$33</definedName>
    <definedName name="_xlnm.Print_Area" localSheetId="23">'5 класс Робот.'!$A$1:$G$28</definedName>
    <definedName name="_xlnm.Print_Area" localSheetId="10">'6 класс ИИ'!$A$1:$G$35</definedName>
    <definedName name="_xlnm.Print_Area" localSheetId="4">'6 класс Инф. Без.'!$A$1:$G$37</definedName>
    <definedName name="_xlnm.Print_Area" localSheetId="17">'6 класс Програм.'!$A$1:$G$24</definedName>
    <definedName name="_xlnm.Print_Area" localSheetId="24">'6 класс Робот.'!$A$1:$G$29</definedName>
    <definedName name="_xlnm.Print_Area" localSheetId="5">'7 класс ИБ'!$A$1:$G$23</definedName>
    <definedName name="_xlnm.Print_Area" localSheetId="11">'7 класс ИИ '!$A$1:$G$31</definedName>
    <definedName name="_xlnm.Print_Area" localSheetId="18">'7 класс Програм. '!$A$1:$G$120</definedName>
    <definedName name="_xlnm.Print_Area" localSheetId="25">'7 класс Робот.'!$A$1:$G$31</definedName>
    <definedName name="_xlnm.Print_Area" localSheetId="6">'8 класс ИБ'!$A$1:$G$30</definedName>
    <definedName name="_xlnm.Print_Area" localSheetId="12">'8 класс ИИ '!$A$1:$G$37</definedName>
    <definedName name="_xlnm.Print_Area" localSheetId="19">'8 класс Програм.'!$A$1:$G$27</definedName>
    <definedName name="_xlnm.Print_Area" localSheetId="26">'8 класс Робот.'!$A$1:$G$35</definedName>
    <definedName name="_xlnm.Print_Area" localSheetId="13">'9 класс ИИ '!$A$1:$G$32</definedName>
    <definedName name="_xlnm.Print_Area" localSheetId="20">'9 класс Програм.  '!$A$1:$G$60</definedName>
    <definedName name="_xlnm.Print_Area" localSheetId="7">'9 классы ИБ'!$A$1:$G$28</definedName>
  </definedNames>
  <calcPr calcId="144525"/>
</workbook>
</file>

<file path=xl/calcChain.xml><?xml version="1.0" encoding="utf-8"?>
<calcChain xmlns="http://schemas.openxmlformats.org/spreadsheetml/2006/main">
  <c r="F15" i="82" l="1"/>
  <c r="F12" i="87"/>
  <c r="F13" i="87"/>
  <c r="F16" i="87"/>
  <c r="F14" i="81"/>
  <c r="F16" i="81"/>
  <c r="F18" i="81"/>
  <c r="F16" i="80" l="1"/>
  <c r="F19" i="80"/>
  <c r="F16" i="79"/>
  <c r="F18" i="78"/>
  <c r="F19" i="78"/>
  <c r="F14" i="86"/>
  <c r="F15" i="86"/>
  <c r="F18" i="86"/>
  <c r="F24" i="86"/>
  <c r="F25" i="86"/>
  <c r="F20" i="86"/>
  <c r="F21" i="86"/>
  <c r="F22" i="86"/>
  <c r="F23" i="86"/>
  <c r="F16" i="86"/>
  <c r="F17" i="86"/>
  <c r="F12" i="86"/>
  <c r="F13" i="86"/>
  <c r="F13" i="77"/>
  <c r="F15" i="77"/>
  <c r="F20" i="77"/>
  <c r="F14" i="77"/>
  <c r="F16" i="77"/>
  <c r="F17" i="77"/>
  <c r="F12" i="77"/>
  <c r="F19" i="77"/>
  <c r="F20" i="85"/>
  <c r="F21" i="85"/>
  <c r="F17" i="76"/>
  <c r="F13" i="84"/>
  <c r="F12" i="90" l="1"/>
  <c r="F15" i="73"/>
  <c r="F22" i="70" l="1"/>
  <c r="F13" i="68"/>
  <c r="F14" i="65"/>
  <c r="F19" i="85" l="1"/>
  <c r="F14" i="78" l="1"/>
  <c r="F12" i="74"/>
  <c r="F13" i="73"/>
  <c r="F16" i="73"/>
  <c r="F14" i="82"/>
  <c r="F13" i="82"/>
  <c r="F14" i="87" l="1"/>
  <c r="F13" i="80"/>
  <c r="F15" i="80"/>
  <c r="F18" i="80"/>
  <c r="F17" i="78" l="1"/>
  <c r="F18" i="85"/>
  <c r="F15" i="84"/>
  <c r="F12" i="83" l="1"/>
  <c r="F15" i="65" l="1"/>
  <c r="F12" i="89"/>
  <c r="F14" i="73" l="1"/>
  <c r="F17" i="85"/>
  <c r="F13" i="81"/>
  <c r="F12" i="82" l="1"/>
  <c r="F12" i="88"/>
  <c r="F17" i="87"/>
  <c r="F15" i="87"/>
  <c r="F12" i="81"/>
  <c r="F15" i="81"/>
  <c r="F14" i="80"/>
  <c r="F17" i="80"/>
  <c r="F15" i="79" l="1"/>
  <c r="F13" i="78"/>
  <c r="F15" i="78"/>
  <c r="F16" i="78"/>
  <c r="F19" i="86"/>
  <c r="F16" i="85"/>
  <c r="F15" i="85"/>
  <c r="F14" i="85"/>
  <c r="F13" i="85"/>
  <c r="F12" i="85"/>
  <c r="F16" i="76"/>
  <c r="F18" i="76"/>
  <c r="F19" i="76"/>
  <c r="F20" i="76"/>
  <c r="F12" i="76"/>
  <c r="F13" i="76"/>
  <c r="F14" i="76"/>
  <c r="F15" i="76"/>
  <c r="F14" i="84"/>
  <c r="F12" i="84"/>
  <c r="F14" i="83" l="1"/>
  <c r="F15" i="83"/>
  <c r="F13" i="83"/>
  <c r="F13" i="72"/>
  <c r="F17" i="81" l="1"/>
  <c r="F12" i="80"/>
  <c r="F13" i="79" l="1"/>
  <c r="F14" i="79"/>
  <c r="F12" i="79"/>
  <c r="F12" i="78"/>
  <c r="F18" i="77"/>
  <c r="F21" i="76"/>
  <c r="F13" i="70" l="1"/>
  <c r="F18" i="70"/>
  <c r="F16" i="69"/>
  <c r="F12" i="75" l="1"/>
  <c r="F13" i="74"/>
  <c r="F12" i="73"/>
  <c r="F12" i="72"/>
  <c r="F14" i="69" l="1"/>
  <c r="F15" i="69"/>
  <c r="F13" i="69"/>
  <c r="F15" i="68"/>
  <c r="F14" i="68"/>
  <c r="F16" i="65"/>
  <c r="F17" i="65"/>
  <c r="F13" i="65"/>
  <c r="F12" i="61" l="1"/>
  <c r="F12" i="66" l="1"/>
  <c r="F15" i="70"/>
  <c r="F16" i="70"/>
  <c r="F17" i="70"/>
  <c r="F19" i="70"/>
  <c r="F20" i="70"/>
  <c r="F21" i="70"/>
  <c r="F23" i="70"/>
  <c r="F24" i="70"/>
  <c r="F14" i="70"/>
</calcChain>
</file>

<file path=xl/sharedStrings.xml><?xml version="1.0" encoding="utf-8"?>
<sst xmlns="http://schemas.openxmlformats.org/spreadsheetml/2006/main" count="1027" uniqueCount="218">
  <si>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</si>
  <si>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</si>
  <si>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</si>
  <si>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</si>
  <si>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</si>
  <si>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</si>
  <si>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</si>
  <si>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</si>
  <si>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</si>
  <si>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</si>
  <si>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</si>
  <si>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</si>
  <si>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</si>
  <si>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</si>
  <si>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</si>
  <si>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7 класс</t>
  </si>
  <si>
    <t>11 класс</t>
  </si>
  <si>
    <t>11г</t>
  </si>
  <si>
    <t>победитель</t>
  </si>
  <si>
    <t>участник</t>
  </si>
  <si>
    <t>6 класс</t>
  </si>
  <si>
    <t>8 класс</t>
  </si>
  <si>
    <t>9 класс</t>
  </si>
  <si>
    <t>10 класс</t>
  </si>
  <si>
    <t>6з</t>
  </si>
  <si>
    <t>Абукарова Камила Джабраиловна</t>
  </si>
  <si>
    <t>Музыкина Кристина Максимовна</t>
  </si>
  <si>
    <t>9а</t>
  </si>
  <si>
    <t>9в</t>
  </si>
  <si>
    <t>10г</t>
  </si>
  <si>
    <t>8д</t>
  </si>
  <si>
    <t>8б</t>
  </si>
  <si>
    <t>Понаморев Матвей Борисович</t>
  </si>
  <si>
    <t>Метлов Кирилл Дмитриевич</t>
  </si>
  <si>
    <t>Иванюк Ксения Павловна</t>
  </si>
  <si>
    <t>Санникова Екатерина Сергеевна</t>
  </si>
  <si>
    <t>7д</t>
  </si>
  <si>
    <t>7в</t>
  </si>
  <si>
    <t>Видяков Богдан Николаевич</t>
  </si>
  <si>
    <t>Бобришов Серафим Ильич</t>
  </si>
  <si>
    <t>Инасов Михаил Артемович</t>
  </si>
  <si>
    <t>Белкина Анна Вадимовна</t>
  </si>
  <si>
    <t>Гречищенко Яна Андреевна</t>
  </si>
  <si>
    <t>Лисовцов Алексей Максимович</t>
  </si>
  <si>
    <t>Торохов Павел Антонович</t>
  </si>
  <si>
    <t>Манжилевский Виктор Сергеевич</t>
  </si>
  <si>
    <t>Кирзунова Изабелла Юрьевна</t>
  </si>
  <si>
    <t>Трыкин Иван Александрович</t>
  </si>
  <si>
    <t>Миронова Елизавета Александровна</t>
  </si>
  <si>
    <t>Бернадин Максим Юрьевич</t>
  </si>
  <si>
    <t>10б</t>
  </si>
  <si>
    <t>Белова Виолетта Сергеевна</t>
  </si>
  <si>
    <t xml:space="preserve">к приказу  </t>
  </si>
  <si>
    <t>Приложение № 1</t>
  </si>
  <si>
    <t>Информатика по профилю</t>
  </si>
  <si>
    <t>"Информационная безопасность"</t>
  </si>
  <si>
    <t>"Искусственный интеллект"</t>
  </si>
  <si>
    <t>Валиулин Дмитрий Вадимович</t>
  </si>
  <si>
    <t>6б</t>
  </si>
  <si>
    <t>Муниципальное автономное общеобразовательное учреждение города Нягани "Общеобразовательная средняя школа №3"</t>
  </si>
  <si>
    <t>Ошурков Валерий Андреевич</t>
  </si>
  <si>
    <t>7а</t>
  </si>
  <si>
    <t>Баган Даниил Александрович</t>
  </si>
  <si>
    <t>Швайбович Мария Ивановна</t>
  </si>
  <si>
    <t>Цыбуля Арина Сергеевна</t>
  </si>
  <si>
    <t>9б</t>
  </si>
  <si>
    <t>Козлов Артём Павлович</t>
  </si>
  <si>
    <t>Халимов Данила Наилевич</t>
  </si>
  <si>
    <t>Поляков Михаил Евгеньевич</t>
  </si>
  <si>
    <t>"Программирование"</t>
  </si>
  <si>
    <t>Дроздов Анатолий Максимович</t>
  </si>
  <si>
    <t>8е</t>
  </si>
  <si>
    <t>Нургаянов Тимур Захитович</t>
  </si>
  <si>
    <t>Щербо Владислав Эдуардович</t>
  </si>
  <si>
    <t>11б</t>
  </si>
  <si>
    <t>Махамадиев Озодбек Дадакузиевич</t>
  </si>
  <si>
    <t>Сердюков Алексей Русланович</t>
  </si>
  <si>
    <t>"Робототехника"</t>
  </si>
  <si>
    <t>5 класс</t>
  </si>
  <si>
    <t>Хабибуллин Эльдар Маратович</t>
  </si>
  <si>
    <t>5г</t>
  </si>
  <si>
    <t>Кудрявцев Игорь Евгеньевич</t>
  </si>
  <si>
    <t>Бобык Денис Сергеевич</t>
  </si>
  <si>
    <t>8в</t>
  </si>
  <si>
    <t>Пулин Максим Денисович</t>
  </si>
  <si>
    <t>6ж</t>
  </si>
  <si>
    <t>Маннанов Кирилл Линарович</t>
  </si>
  <si>
    <t>Крылова Вероника Александровна</t>
  </si>
  <si>
    <t>Рачков Данила Викторович</t>
  </si>
  <si>
    <t>Клюса Артур Анатольевич</t>
  </si>
  <si>
    <t>5б</t>
  </si>
  <si>
    <t>Медведев Матвей Антонович</t>
  </si>
  <si>
    <t>Кузнецова Василиса Олеговна</t>
  </si>
  <si>
    <t>6а</t>
  </si>
  <si>
    <t>Чувардин Савелий Дмитриевич</t>
  </si>
  <si>
    <t>призер</t>
  </si>
  <si>
    <t>Сурхаков Давид Джовидонович</t>
  </si>
  <si>
    <t>6г</t>
  </si>
  <si>
    <t>Соколов Артур Васильевич</t>
  </si>
  <si>
    <t>Трушникова Анастасия Антоновна</t>
  </si>
  <si>
    <t>Ашыкова Амелия Канатбековна</t>
  </si>
  <si>
    <t>Васильева Милослава Сергеевна</t>
  </si>
  <si>
    <t>Горбунова Ангелина Сергеевна</t>
  </si>
  <si>
    <t>Леонов Арсений Сергеевич</t>
  </si>
  <si>
    <t>Валеев Артём Русланович</t>
  </si>
  <si>
    <t>Парушкин Артемий Павлович</t>
  </si>
  <si>
    <t>Нешатаев Артем Денисович</t>
  </si>
  <si>
    <t>Нешатаев Дмитрий Денисович</t>
  </si>
  <si>
    <t>Шерстобитова Алиса Игоревна</t>
  </si>
  <si>
    <t>8а</t>
  </si>
  <si>
    <t>Глядков Владислав Владимирович</t>
  </si>
  <si>
    <t>9е</t>
  </si>
  <si>
    <t>Давлятгареева София Вячеславовна</t>
  </si>
  <si>
    <t>Михайлов Андрей Алексеевич</t>
  </si>
  <si>
    <t>Рубайло Ярослав Павлович</t>
  </si>
  <si>
    <t>Федоров Богдан Русланович</t>
  </si>
  <si>
    <t>Рогалев Станислав Сергеевич</t>
  </si>
  <si>
    <t>Агатьев Иван Сергеевич</t>
  </si>
  <si>
    <t>Битчин Павел Олегович</t>
  </si>
  <si>
    <t>Хабибуллин Ярослав Олегович</t>
  </si>
  <si>
    <t>Суров Максим Павлович</t>
  </si>
  <si>
    <t>Коваленко Дмитрий Андреевич</t>
  </si>
  <si>
    <t>Брылёв Глеб Алексеевич</t>
  </si>
  <si>
    <t>Дворянцева София Александровна</t>
  </si>
  <si>
    <t>Муравьев Киприан Александрович</t>
  </si>
  <si>
    <t>Кухарев Станислав Александрович</t>
  </si>
  <si>
    <t>Пронин Георгий Валерьевич</t>
  </si>
  <si>
    <t xml:space="preserve">победитель </t>
  </si>
  <si>
    <t>Алексеев Артем Алексеевич</t>
  </si>
  <si>
    <t>6в</t>
  </si>
  <si>
    <t>Муниципальное автономное общеобразовательное учреждение города Нягани "Средняя общеобразовательная школа №1"</t>
  </si>
  <si>
    <t>Ворошилов Артем Олегович</t>
  </si>
  <si>
    <t>7б</t>
  </si>
  <si>
    <t>Благодатских Марьям Юрьевна</t>
  </si>
  <si>
    <t>Мельников Павел Дмитриевич</t>
  </si>
  <si>
    <t>Холодняк Владислав Викторович</t>
  </si>
  <si>
    <t>Тиунов Кирилл Сергеевич</t>
  </si>
  <si>
    <t>Ситдиков Альберт Алмазович</t>
  </si>
  <si>
    <t>5а</t>
  </si>
  <si>
    <t>Муниципальное автономное общеобразовательное учреждение города Нягани "Средняя общеобразовательная школа №14"</t>
  </si>
  <si>
    <t>Савельев Илья Максимович</t>
  </si>
  <si>
    <t>Григорьев Роман Евгеньевич</t>
  </si>
  <si>
    <t>Панов Кирилл Антонович</t>
  </si>
  <si>
    <t>Ильичев Ильдар Ильфатович</t>
  </si>
  <si>
    <t>Лаптев Игорь Сергеевич</t>
  </si>
  <si>
    <t>10а</t>
  </si>
  <si>
    <t>Яркин Андрей Игоревич</t>
  </si>
  <si>
    <t>Каирбекова Алия Мурзабековна</t>
  </si>
  <si>
    <t>Корнетова Полина Сергеевна</t>
  </si>
  <si>
    <t>Турсунбоев Мухамед Муродович</t>
  </si>
  <si>
    <t>Лавров Алексей Александрович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</si>
  <si>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</si>
  <si>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</si>
  <si>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</si>
  <si>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</si>
  <si>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</si>
  <si>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</si>
  <si>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</si>
  <si>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Напримеров Алексей Сергеевич</t>
  </si>
  <si>
    <t>Садовников Фёдор Алексеевич</t>
  </si>
  <si>
    <t>Муниципальное автономное общеобразовательное учреждение города Нягани "Средняя общеобразовательная школа №2"</t>
  </si>
  <si>
    <t>Айрапетян Анатолий Романович</t>
  </si>
  <si>
    <t>Каленик Владимир Владимирович</t>
  </si>
  <si>
    <t>Анисимов Виталий Александрович</t>
  </si>
  <si>
    <t>Муниципальное автономное общеобразовательное учреждение города Нягани "Средняя общеобразовательная школа №"</t>
  </si>
  <si>
    <t>Евдокимов Никитиа Сергеевич</t>
  </si>
  <si>
    <t>Чернышова Екатерина Сергеевна</t>
  </si>
  <si>
    <t>Муниципальное автономное общеобразовательное учреждение города Нягани "Гимназия"</t>
  </si>
  <si>
    <t>Непкин Кирилл Александрович</t>
  </si>
  <si>
    <t>8г</t>
  </si>
  <si>
    <t>Анисимова Маргарита Викторовна</t>
  </si>
  <si>
    <t>Ибрагимов Артём Денисович</t>
  </si>
  <si>
    <t>Ганиев Эмиль Ильмирович</t>
  </si>
  <si>
    <t>Шавалиева Регина Рафаэльевна</t>
  </si>
  <si>
    <t>5д</t>
  </si>
  <si>
    <t>Глушанин Лев Александрович</t>
  </si>
  <si>
    <t>Павловский Филарет Михайлович</t>
  </si>
  <si>
    <t>Урванцев Ярослав Евгеньевич</t>
  </si>
  <si>
    <t>Михайлов Даниил Александрович</t>
  </si>
  <si>
    <t>Зуева Светлана Ивановна</t>
  </si>
  <si>
    <t>Бодин Алексей Юрьевич</t>
  </si>
  <si>
    <t>Ситдикова Аделина Ирековна</t>
  </si>
  <si>
    <t>Силин Артем Игоревич</t>
  </si>
  <si>
    <t>Котовщикова Анна Александровна</t>
  </si>
  <si>
    <t>Причислова Дарья Сергеевна</t>
  </si>
  <si>
    <t>Шевчук Даниил Вадимович</t>
  </si>
  <si>
    <t>Глотко Милана Александровна</t>
  </si>
  <si>
    <t>Устинова Дарья Алексеевна</t>
  </si>
  <si>
    <t>Солихов Сипехр Фирузович</t>
  </si>
  <si>
    <t>Степаненко Александр Александрович</t>
  </si>
  <si>
    <t>Буланкин Лев Игоревич</t>
  </si>
  <si>
    <t>Шпак Егор Сергеевич</t>
  </si>
  <si>
    <t>Лисенков Лев Павлович</t>
  </si>
  <si>
    <t>5з</t>
  </si>
  <si>
    <t>Прежина Василиса Сергеевна</t>
  </si>
  <si>
    <t>Зайцев Дмитрий  Витальевич</t>
  </si>
  <si>
    <t>Вараксина Арина Максимовна</t>
  </si>
  <si>
    <t>Каштанов Матвей Денисович</t>
  </si>
  <si>
    <t>Попов Николай Антонович</t>
  </si>
  <si>
    <t>Шестаков Михаил Дмитриевич</t>
  </si>
  <si>
    <t>Дмитриев Иван Григориевич</t>
  </si>
  <si>
    <t>от 17.11.2025 № 793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</si>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</sst>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.0"/>
    <numFmt numFmtId="165" formatCode="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  <font>
      <b/>
      <sz val="11"/>
      <color indexed="63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0" fontId="20" fillId="0" borderId="0"/>
    <xf numFmtId="0" fontId="21" fillId="6" borderId="11" applyNumberFormat="0" applyAlignment="0" applyProtection="0"/>
    <xf numFmtId="0" fontId="21" fillId="6" borderId="11" applyNumberFormat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5" borderId="9" xfId="1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5" fontId="15" fillId="0" borderId="9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5" fillId="5" borderId="9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5" fillId="0" borderId="9" xfId="1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15" fillId="0" borderId="12" xfId="13" applyFont="1" applyBorder="1" applyAlignment="1">
      <alignment horizontal="center" vertical="center"/>
    </xf>
    <xf numFmtId="0" fontId="7" fillId="0" borderId="12" xfId="13" applyFont="1" applyFill="1" applyBorder="1" applyAlignment="1">
      <alignment horizontal="center" vertical="center" wrapText="1"/>
    </xf>
    <xf numFmtId="1" fontId="15" fillId="0" borderId="12" xfId="13" applyNumberFormat="1" applyFont="1" applyFill="1" applyBorder="1" applyAlignment="1">
      <alignment horizontal="center" vertical="center" wrapText="1"/>
    </xf>
    <xf numFmtId="0" fontId="15" fillId="0" borderId="12" xfId="13" applyFont="1" applyFill="1" applyBorder="1" applyAlignment="1">
      <alignment horizontal="left" vertical="center" wrapText="1"/>
    </xf>
    <xf numFmtId="0" fontId="15" fillId="0" borderId="12" xfId="13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Border="1"/>
    <xf numFmtId="0" fontId="7" fillId="0" borderId="12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7" fillId="0" borderId="0" xfId="0" applyFont="1" applyAlignment="1"/>
    <xf numFmtId="0" fontId="15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165" fontId="15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15" fillId="0" borderId="12" xfId="12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7" fillId="0" borderId="7" xfId="0" applyFont="1" applyFill="1" applyBorder="1" applyAlignment="1">
      <alignment vertical="center"/>
    </xf>
    <xf numFmtId="1" fontId="15" fillId="0" borderId="9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5" fillId="5" borderId="13" xfId="12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1" fontId="17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15" fillId="0" borderId="9" xfId="1" applyFont="1" applyBorder="1" applyAlignment="1">
      <alignment vertical="center"/>
    </xf>
    <xf numFmtId="0" fontId="15" fillId="0" borderId="9" xfId="13" applyFont="1" applyFill="1" applyBorder="1" applyAlignment="1">
      <alignment horizontal="left" vertical="center" wrapText="1"/>
    </xf>
    <xf numFmtId="0" fontId="15" fillId="0" borderId="9" xfId="13" applyFont="1" applyFill="1" applyBorder="1" applyAlignment="1">
      <alignment horizontal="center" vertical="center" wrapText="1"/>
    </xf>
    <xf numFmtId="0" fontId="7" fillId="0" borderId="9" xfId="13" applyFont="1" applyFill="1" applyBorder="1" applyAlignment="1">
      <alignment horizontal="center" vertical="center" wrapText="1"/>
    </xf>
    <xf numFmtId="1" fontId="15" fillId="0" borderId="9" xfId="13" applyNumberFormat="1" applyFont="1" applyFill="1" applyBorder="1" applyAlignment="1">
      <alignment horizontal="center" vertical="center" wrapText="1"/>
    </xf>
    <xf numFmtId="0" fontId="15" fillId="0" borderId="9" xfId="13" applyFont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15" fillId="3" borderId="1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</cellXfs>
  <cellStyles count="16">
    <cellStyle name="Вывод" xfId="12" builtinId="21"/>
    <cellStyle name="Вывод 2" xfId="15"/>
    <cellStyle name="Вывод 3" xfId="14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  <cellStyle name="Обычный 5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2" style="45" customWidth="1"/>
    <col min="3" max="3" width="13.140625" style="47" customWidth="1"/>
    <col min="4" max="4" width="70.85546875" style="45" customWidth="1"/>
    <col min="5" max="5" width="1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156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23.2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0"/>
      <c r="G7" s="120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45954</v>
      </c>
      <c r="E8" s="92" t="s">
        <v>55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05" t="s">
        <v>16</v>
      </c>
      <c r="D9" s="90" t="s">
        <v>6</v>
      </c>
      <c r="E9" s="46">
        <v>25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8.25" customHeight="1" x14ac:dyDescent="0.25">
      <c r="A12" s="96">
        <v>1</v>
      </c>
      <c r="B12" s="109" t="s">
        <v>51</v>
      </c>
      <c r="C12" s="110" t="s">
        <v>17</v>
      </c>
      <c r="D12" s="103" t="s">
        <v>14</v>
      </c>
      <c r="E12" s="106">
        <v>8</v>
      </c>
      <c r="F12" s="104">
        <f>E12/25*100</f>
        <v>32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2"/>
      <c r="B13" s="52"/>
      <c r="C13" s="61"/>
      <c r="D13" s="62"/>
      <c r="E13" s="62"/>
      <c r="F13" s="62"/>
      <c r="G13" s="52"/>
    </row>
    <row r="14" spans="1:19" s="43" customFormat="1" x14ac:dyDescent="0.25">
      <c r="A14" s="52"/>
      <c r="B14" s="52"/>
      <c r="C14" s="60"/>
      <c r="D14" s="57"/>
      <c r="E14" s="55"/>
      <c r="F14" s="57"/>
      <c r="G14" s="52"/>
    </row>
    <row r="15" spans="1:19" s="43" customFormat="1" x14ac:dyDescent="0.25">
      <c r="A15" s="52"/>
      <c r="B15" s="52"/>
      <c r="C15" s="56"/>
      <c r="D15" s="57"/>
      <c r="E15" s="59"/>
      <c r="F15" s="57"/>
      <c r="G15" s="52"/>
    </row>
    <row r="16" spans="1:19" s="43" customFormat="1" x14ac:dyDescent="0.25">
      <c r="A16" s="52"/>
      <c r="B16" s="52"/>
      <c r="C16" s="58"/>
      <c r="D16" s="55"/>
      <c r="E16" s="55"/>
      <c r="F16" s="55"/>
      <c r="G16" s="52"/>
    </row>
    <row r="17" spans="1:7" s="43" customFormat="1" x14ac:dyDescent="0.25">
      <c r="A17" s="52"/>
      <c r="B17" s="52"/>
      <c r="C17" s="53"/>
      <c r="D17" s="57"/>
      <c r="E17" s="55"/>
      <c r="F17" s="63"/>
      <c r="G17" s="52"/>
    </row>
    <row r="18" spans="1:7" s="43" customFormat="1" x14ac:dyDescent="0.25">
      <c r="A18" s="52"/>
      <c r="B18" s="52"/>
      <c r="C18" s="53"/>
      <c r="D18" s="52"/>
      <c r="E18" s="59"/>
      <c r="F18" s="52"/>
      <c r="G18" s="52"/>
    </row>
    <row r="19" spans="1:7" s="43" customFormat="1" x14ac:dyDescent="0.25">
      <c r="A19" s="52"/>
      <c r="B19" s="52"/>
      <c r="C19" s="56"/>
      <c r="D19" s="57"/>
      <c r="E19" s="57"/>
      <c r="F19" s="57"/>
      <c r="G19" s="52"/>
    </row>
    <row r="20" spans="1:7" s="43" customFormat="1" x14ac:dyDescent="0.25">
      <c r="A20" s="52"/>
      <c r="B20" s="52"/>
      <c r="C20" s="67"/>
      <c r="D20" s="68"/>
      <c r="E20" s="59"/>
      <c r="F20" s="52"/>
      <c r="G20" s="52"/>
    </row>
    <row r="21" spans="1:7" s="43" customFormat="1" x14ac:dyDescent="0.25">
      <c r="A21" s="52"/>
      <c r="B21" s="52"/>
      <c r="C21" s="53"/>
      <c r="D21" s="52"/>
      <c r="E21" s="52"/>
      <c r="F21" s="52"/>
      <c r="G21" s="52"/>
    </row>
    <row r="22" spans="1:7" s="43" customFormat="1" x14ac:dyDescent="0.25">
      <c r="A22" s="52"/>
      <c r="B22" s="52"/>
      <c r="C22" s="56"/>
      <c r="D22" s="57"/>
      <c r="E22" s="57"/>
      <c r="F22" s="57"/>
      <c r="G22" s="52"/>
    </row>
    <row r="23" spans="1:7" s="43" customFormat="1" x14ac:dyDescent="0.25">
      <c r="A23" s="52"/>
      <c r="B23" s="52"/>
      <c r="C23" s="58"/>
      <c r="D23" s="57"/>
      <c r="E23" s="55"/>
      <c r="F23" s="57"/>
      <c r="G23" s="52"/>
    </row>
    <row r="24" spans="1:7" s="43" customFormat="1" x14ac:dyDescent="0.25">
      <c r="A24" s="52"/>
      <c r="B24" s="52"/>
      <c r="C24" s="67"/>
      <c r="D24" s="68"/>
      <c r="E24" s="59"/>
      <c r="F24" s="52"/>
      <c r="G24" s="52"/>
    </row>
    <row r="25" spans="1:7" s="43" customFormat="1" x14ac:dyDescent="0.25">
      <c r="A25" s="52"/>
      <c r="B25" s="52"/>
      <c r="C25" s="58"/>
      <c r="D25" s="57"/>
      <c r="E25" s="55"/>
      <c r="F25" s="57"/>
      <c r="G25" s="52"/>
    </row>
    <row r="26" spans="1:7" s="43" customFormat="1" x14ac:dyDescent="0.25">
      <c r="A26" s="52"/>
      <c r="B26" s="52"/>
      <c r="C26" s="53"/>
      <c r="D26" s="57"/>
      <c r="E26" s="55"/>
      <c r="F26" s="52"/>
      <c r="G26" s="52"/>
    </row>
    <row r="27" spans="1:7" s="43" customFormat="1" x14ac:dyDescent="0.25">
      <c r="A27" s="52"/>
      <c r="B27" s="52"/>
      <c r="C27" s="53"/>
      <c r="D27" s="52"/>
      <c r="E27" s="52"/>
      <c r="F27" s="52"/>
      <c r="G27" s="52"/>
    </row>
    <row r="28" spans="1:7" s="43" customFormat="1" x14ac:dyDescent="0.25">
      <c r="A28" s="52"/>
      <c r="B28" s="52"/>
      <c r="C28" s="56"/>
      <c r="D28" s="57"/>
      <c r="E28" s="59"/>
      <c r="F28" s="57"/>
      <c r="G28" s="52"/>
    </row>
    <row r="29" spans="1:7" s="43" customFormat="1" x14ac:dyDescent="0.25">
      <c r="A29" s="52"/>
      <c r="B29" s="52"/>
      <c r="C29" s="56"/>
      <c r="D29" s="57"/>
      <c r="E29" s="59"/>
      <c r="F29" s="57"/>
      <c r="G29" s="52"/>
    </row>
    <row r="30" spans="1:7" s="43" customFormat="1" x14ac:dyDescent="0.25">
      <c r="A30" s="52"/>
      <c r="B30" s="52"/>
      <c r="C30" s="58"/>
      <c r="D30" s="55"/>
      <c r="E30" s="55"/>
      <c r="F30" s="55"/>
      <c r="G30" s="52"/>
    </row>
    <row r="31" spans="1:7" s="43" customFormat="1" x14ac:dyDescent="0.25">
      <c r="A31" s="52"/>
      <c r="B31" s="52"/>
      <c r="C31" s="64"/>
      <c r="D31" s="57"/>
      <c r="E31" s="59"/>
      <c r="F31" s="59"/>
      <c r="G31" s="52"/>
    </row>
    <row r="32" spans="1:7" s="43" customFormat="1" x14ac:dyDescent="0.25">
      <c r="A32" s="52"/>
      <c r="B32" s="52"/>
      <c r="C32" s="67"/>
      <c r="D32" s="68"/>
      <c r="E32" s="59"/>
      <c r="F32" s="52"/>
      <c r="G32" s="52"/>
    </row>
    <row r="33" spans="1:7" s="43" customFormat="1" x14ac:dyDescent="0.25">
      <c r="A33" s="52"/>
      <c r="B33" s="52"/>
      <c r="C33" s="67"/>
      <c r="D33" s="68"/>
      <c r="E33" s="59"/>
      <c r="F33" s="52"/>
      <c r="G33" s="52"/>
    </row>
    <row r="34" spans="1:7" s="43" customFormat="1" x14ac:dyDescent="0.25">
      <c r="A34" s="52"/>
      <c r="B34" s="52"/>
      <c r="C34" s="58"/>
      <c r="D34" s="55"/>
      <c r="E34" s="55"/>
      <c r="F34" s="55"/>
      <c r="G34" s="52"/>
    </row>
    <row r="35" spans="1:7" s="43" customFormat="1" x14ac:dyDescent="0.25">
      <c r="A35" s="52"/>
      <c r="B35" s="52"/>
      <c r="C35" s="65"/>
      <c r="D35" s="54"/>
      <c r="E35" s="66"/>
      <c r="F35" s="57"/>
      <c r="G35" s="52"/>
    </row>
    <row r="36" spans="1:7" s="43" customFormat="1" x14ac:dyDescent="0.25">
      <c r="A36" s="52"/>
      <c r="B36" s="52"/>
      <c r="C36" s="53"/>
      <c r="D36" s="52"/>
      <c r="E36" s="59"/>
      <c r="F36" s="52"/>
      <c r="G36" s="52"/>
    </row>
  </sheetData>
  <autoFilter ref="A11:F11"/>
  <sortState ref="A11:G19">
    <sortCondition descending="1" ref="E11"/>
  </sortState>
  <mergeCells count="1">
    <mergeCell ref="E7:G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style="45" customWidth="1"/>
  </cols>
  <sheetData>
    <row r="1" spans="1:19" x14ac:dyDescent="0.25">
      <c r="F1" s="45" t="s">
        <v>157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138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45950</v>
      </c>
      <c r="E8" s="92" t="s">
        <v>56</v>
      </c>
      <c r="F8" s="115"/>
      <c r="H8" s="138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20</v>
      </c>
      <c r="D9" s="90" t="s">
        <v>6</v>
      </c>
      <c r="E9" s="46">
        <v>84</v>
      </c>
      <c r="F9" s="115"/>
      <c r="H9" s="138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138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4.25" customHeight="1" x14ac:dyDescent="0.25">
      <c r="A12" s="96">
        <v>1</v>
      </c>
      <c r="B12" s="109" t="s">
        <v>57</v>
      </c>
      <c r="C12" s="116" t="s">
        <v>58</v>
      </c>
      <c r="D12" s="103" t="s">
        <v>59</v>
      </c>
      <c r="E12" s="111">
        <v>0</v>
      </c>
      <c r="F12" s="104">
        <f xml:space="preserve"> (E12*100)/84</f>
        <v>0</v>
      </c>
      <c r="G12" s="96" t="s">
        <v>19</v>
      </c>
      <c r="H12" s="138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44.25" customHeight="1" x14ac:dyDescent="0.25">
      <c r="A13" s="96">
        <v>2</v>
      </c>
      <c r="B13" s="109" t="s">
        <v>84</v>
      </c>
      <c r="C13" s="106" t="s">
        <v>85</v>
      </c>
      <c r="D13" s="103" t="s">
        <v>14</v>
      </c>
      <c r="E13" s="106">
        <v>36</v>
      </c>
      <c r="F13" s="104">
        <f xml:space="preserve"> (E13*100)/84</f>
        <v>42.857142857142854</v>
      </c>
      <c r="G13" s="96" t="s">
        <v>19</v>
      </c>
      <c r="H13" s="138"/>
    </row>
    <row r="14" spans="1:19" s="43" customFormat="1" x14ac:dyDescent="0.25">
      <c r="A14" s="52"/>
      <c r="B14" s="52"/>
      <c r="C14" s="56"/>
      <c r="D14" s="57"/>
      <c r="E14" s="57"/>
      <c r="F14" s="57"/>
      <c r="G14" s="52"/>
      <c r="H14" s="138"/>
    </row>
    <row r="15" spans="1:19" s="43" customFormat="1" x14ac:dyDescent="0.25">
      <c r="A15" s="52"/>
      <c r="B15" s="52"/>
      <c r="C15" s="67"/>
      <c r="D15" s="68"/>
      <c r="E15" s="59"/>
      <c r="F15" s="52"/>
      <c r="G15" s="52"/>
      <c r="H15" s="138"/>
    </row>
    <row r="16" spans="1:19" s="43" customFormat="1" x14ac:dyDescent="0.25">
      <c r="A16" s="52"/>
      <c r="B16" s="52"/>
      <c r="C16" s="53"/>
      <c r="D16" s="52"/>
      <c r="E16" s="52"/>
      <c r="F16" s="52"/>
      <c r="G16" s="52"/>
      <c r="H16" s="138"/>
    </row>
    <row r="17" spans="1:8" s="43" customFormat="1" x14ac:dyDescent="0.25">
      <c r="A17" s="52"/>
      <c r="B17" s="52"/>
      <c r="C17" s="56"/>
      <c r="D17" s="57"/>
      <c r="E17" s="57"/>
      <c r="F17" s="57"/>
      <c r="G17" s="52"/>
      <c r="H17" s="138"/>
    </row>
    <row r="18" spans="1:8" s="43" customFormat="1" x14ac:dyDescent="0.25">
      <c r="A18" s="52"/>
      <c r="B18" s="52"/>
      <c r="C18" s="58"/>
      <c r="D18" s="57"/>
      <c r="E18" s="55"/>
      <c r="F18" s="57"/>
      <c r="G18" s="52"/>
      <c r="H18" s="138"/>
    </row>
    <row r="19" spans="1:8" s="43" customFormat="1" x14ac:dyDescent="0.25">
      <c r="A19" s="52"/>
      <c r="B19" s="52"/>
      <c r="C19" s="67"/>
      <c r="D19" s="68"/>
      <c r="E19" s="59"/>
      <c r="F19" s="52"/>
      <c r="G19" s="52"/>
      <c r="H19" s="138"/>
    </row>
    <row r="20" spans="1:8" s="43" customFormat="1" x14ac:dyDescent="0.25">
      <c r="A20" s="52"/>
      <c r="B20" s="52"/>
      <c r="C20" s="58"/>
      <c r="D20" s="57"/>
      <c r="E20" s="55"/>
      <c r="F20" s="57"/>
      <c r="G20" s="52"/>
      <c r="H20" s="138"/>
    </row>
    <row r="21" spans="1:8" s="43" customFormat="1" x14ac:dyDescent="0.25">
      <c r="A21" s="52"/>
      <c r="B21" s="52"/>
      <c r="C21" s="53"/>
      <c r="D21" s="57"/>
      <c r="E21" s="55"/>
      <c r="F21" s="52"/>
      <c r="G21" s="52"/>
      <c r="H21" s="138"/>
    </row>
    <row r="22" spans="1:8" s="43" customFormat="1" x14ac:dyDescent="0.25">
      <c r="A22" s="52"/>
      <c r="B22" s="52"/>
      <c r="C22" s="53"/>
      <c r="D22" s="52"/>
      <c r="E22" s="52"/>
      <c r="F22" s="52"/>
      <c r="G22" s="52"/>
      <c r="H22" s="138"/>
    </row>
    <row r="23" spans="1:8" s="43" customFormat="1" x14ac:dyDescent="0.25">
      <c r="A23" s="52"/>
      <c r="B23" s="52"/>
      <c r="C23" s="56"/>
      <c r="D23" s="57"/>
      <c r="E23" s="59"/>
      <c r="F23" s="57"/>
      <c r="G23" s="52"/>
      <c r="H23" s="138"/>
    </row>
    <row r="24" spans="1:8" s="43" customFormat="1" x14ac:dyDescent="0.25">
      <c r="A24" s="52"/>
      <c r="B24" s="52"/>
      <c r="C24" s="56"/>
      <c r="D24" s="57"/>
      <c r="E24" s="59"/>
      <c r="F24" s="57"/>
      <c r="G24" s="52"/>
      <c r="H24" s="138"/>
    </row>
    <row r="25" spans="1:8" s="43" customFormat="1" x14ac:dyDescent="0.25">
      <c r="A25" s="52"/>
      <c r="B25" s="52"/>
      <c r="C25" s="58"/>
      <c r="D25" s="55"/>
      <c r="E25" s="55"/>
      <c r="F25" s="55"/>
      <c r="G25" s="52"/>
      <c r="H25" s="138"/>
    </row>
    <row r="26" spans="1:8" s="43" customFormat="1" x14ac:dyDescent="0.25">
      <c r="A26" s="52"/>
      <c r="B26" s="52"/>
      <c r="C26" s="64"/>
      <c r="D26" s="57"/>
      <c r="E26" s="59"/>
      <c r="F26" s="59"/>
      <c r="G26" s="52"/>
      <c r="H26" s="138"/>
    </row>
    <row r="27" spans="1:8" s="43" customFormat="1" x14ac:dyDescent="0.25">
      <c r="A27" s="52"/>
      <c r="B27" s="52"/>
      <c r="C27" s="67"/>
      <c r="D27" s="68"/>
      <c r="E27" s="59"/>
      <c r="F27" s="52"/>
      <c r="G27" s="52"/>
      <c r="H27" s="138"/>
    </row>
    <row r="28" spans="1:8" s="43" customFormat="1" x14ac:dyDescent="0.25">
      <c r="A28" s="52"/>
      <c r="B28" s="52"/>
      <c r="C28" s="67"/>
      <c r="D28" s="68"/>
      <c r="E28" s="59"/>
      <c r="F28" s="52"/>
      <c r="G28" s="52"/>
      <c r="H28" s="138"/>
    </row>
    <row r="29" spans="1:8" s="43" customFormat="1" x14ac:dyDescent="0.25">
      <c r="A29" s="52"/>
      <c r="B29" s="52"/>
      <c r="C29" s="58"/>
      <c r="D29" s="55"/>
      <c r="E29" s="55"/>
      <c r="F29" s="55"/>
      <c r="G29" s="52"/>
      <c r="H29" s="138"/>
    </row>
    <row r="30" spans="1:8" s="43" customFormat="1" x14ac:dyDescent="0.25">
      <c r="A30" s="52"/>
      <c r="B30" s="52"/>
      <c r="C30" s="65"/>
      <c r="D30" s="54"/>
      <c r="E30" s="66"/>
      <c r="F30" s="57"/>
      <c r="G30" s="52"/>
      <c r="H30" s="138"/>
    </row>
    <row r="31" spans="1:8" s="43" customFormat="1" x14ac:dyDescent="0.25">
      <c r="A31" s="52"/>
      <c r="B31" s="52"/>
      <c r="C31" s="53"/>
      <c r="D31" s="52"/>
      <c r="E31" s="59"/>
      <c r="F31" s="52"/>
      <c r="G31" s="52"/>
      <c r="H31" s="138"/>
    </row>
    <row r="32" spans="1:8" s="43" customFormat="1" x14ac:dyDescent="0.25">
      <c r="A32" s="52"/>
      <c r="B32" s="52"/>
      <c r="C32" s="53"/>
      <c r="D32" s="52"/>
      <c r="E32" s="55"/>
      <c r="F32" s="52"/>
      <c r="G32" s="52"/>
      <c r="H32" s="138"/>
    </row>
    <row r="33" spans="1:8" s="43" customFormat="1" x14ac:dyDescent="0.25">
      <c r="A33" s="52"/>
      <c r="B33" s="52"/>
      <c r="C33" s="56"/>
      <c r="D33" s="57"/>
      <c r="E33" s="57"/>
      <c r="F33" s="57"/>
      <c r="G33" s="52"/>
      <c r="H33" s="138"/>
    </row>
    <row r="34" spans="1:8" s="43" customFormat="1" x14ac:dyDescent="0.25">
      <c r="A34" s="52"/>
      <c r="B34" s="52"/>
      <c r="C34" s="64"/>
      <c r="D34" s="59"/>
      <c r="E34" s="55"/>
      <c r="F34" s="55"/>
      <c r="G34" s="52"/>
      <c r="H34" s="138"/>
    </row>
    <row r="35" spans="1:8" s="43" customFormat="1" x14ac:dyDescent="0.25">
      <c r="A35" s="52"/>
      <c r="B35" s="52"/>
      <c r="C35" s="53"/>
      <c r="D35" s="57"/>
      <c r="E35" s="59"/>
      <c r="F35" s="52"/>
      <c r="G35" s="52"/>
      <c r="H35" s="138"/>
    </row>
  </sheetData>
  <autoFilter ref="A11:G11"/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202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45950</v>
      </c>
      <c r="E8" s="92" t="s">
        <v>56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15</v>
      </c>
      <c r="D9" s="90" t="s">
        <v>6</v>
      </c>
      <c r="E9" s="46">
        <v>100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96">
        <v>1</v>
      </c>
      <c r="B12" s="109" t="s">
        <v>60</v>
      </c>
      <c r="C12" s="116" t="s">
        <v>61</v>
      </c>
      <c r="D12" s="103" t="s">
        <v>59</v>
      </c>
      <c r="E12" s="111">
        <v>64</v>
      </c>
      <c r="F12" s="104">
        <f xml:space="preserve"> (E12*100)/100</f>
        <v>64</v>
      </c>
      <c r="G12" s="96" t="s">
        <v>18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1.5" x14ac:dyDescent="0.25">
      <c r="A13" s="139">
        <v>2</v>
      </c>
      <c r="B13" s="161" t="s">
        <v>159</v>
      </c>
      <c r="C13" s="160" t="s">
        <v>37</v>
      </c>
      <c r="D13" s="143" t="s">
        <v>160</v>
      </c>
      <c r="E13" s="139">
        <v>20</v>
      </c>
      <c r="F13" s="158">
        <f xml:space="preserve"> (E13*100)/100</f>
        <v>20</v>
      </c>
      <c r="G13" s="139" t="s">
        <v>19</v>
      </c>
    </row>
    <row r="14" spans="1:19" s="43" customFormat="1" ht="31.5" x14ac:dyDescent="0.25">
      <c r="A14" s="157">
        <v>3</v>
      </c>
      <c r="B14" s="163" t="s">
        <v>133</v>
      </c>
      <c r="C14" s="157" t="s">
        <v>61</v>
      </c>
      <c r="D14" s="143" t="s">
        <v>130</v>
      </c>
      <c r="E14" s="157">
        <v>12</v>
      </c>
      <c r="F14" s="158">
        <f xml:space="preserve"> (E14*100)/100</f>
        <v>12</v>
      </c>
      <c r="G14" s="159" t="s">
        <v>19</v>
      </c>
    </row>
    <row r="15" spans="1:19" s="43" customFormat="1" ht="31.5" x14ac:dyDescent="0.25">
      <c r="A15" s="96">
        <v>4</v>
      </c>
      <c r="B15" s="142" t="s">
        <v>171</v>
      </c>
      <c r="C15" s="132" t="s">
        <v>132</v>
      </c>
      <c r="D15" s="133" t="s">
        <v>167</v>
      </c>
      <c r="E15" s="144">
        <v>12</v>
      </c>
      <c r="F15" s="158">
        <f xml:space="preserve"> (E15*100)/100</f>
        <v>12</v>
      </c>
      <c r="G15" s="136" t="s">
        <v>19</v>
      </c>
    </row>
    <row r="16" spans="1:19" s="43" customFormat="1" ht="31.5" x14ac:dyDescent="0.25">
      <c r="A16" s="96">
        <v>5</v>
      </c>
      <c r="B16" s="161" t="s">
        <v>161</v>
      </c>
      <c r="C16" s="160" t="s">
        <v>132</v>
      </c>
      <c r="D16" s="143" t="s">
        <v>160</v>
      </c>
      <c r="E16" s="139">
        <v>0</v>
      </c>
      <c r="F16" s="158">
        <f xml:space="preserve"> (E16*100)/100</f>
        <v>0</v>
      </c>
      <c r="G16" s="139" t="s">
        <v>19</v>
      </c>
    </row>
    <row r="17" spans="1:7" s="43" customFormat="1" x14ac:dyDescent="0.25">
      <c r="A17" s="52"/>
      <c r="B17" s="52"/>
      <c r="C17" s="57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</sheetData>
  <autoFilter ref="A11:G11">
    <sortState ref="A12:G16">
      <sortCondition descending="1" ref="E11"/>
    </sortState>
  </autoFilter>
  <mergeCells count="1">
    <mergeCell ref="E7:F7"/>
  </mergeCells>
  <dataValidations count="1">
    <dataValidation allowBlank="1" showInputMessage="1" showErrorMessage="1" sqref="B16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203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45950</v>
      </c>
      <c r="E8" s="92" t="s">
        <v>56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21</v>
      </c>
      <c r="D9" s="90" t="s">
        <v>6</v>
      </c>
      <c r="E9" s="46">
        <v>100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96">
        <v>1</v>
      </c>
      <c r="B12" s="164" t="s">
        <v>162</v>
      </c>
      <c r="C12" s="116" t="s">
        <v>31</v>
      </c>
      <c r="D12" s="103" t="s">
        <v>160</v>
      </c>
      <c r="E12" s="96">
        <v>64</v>
      </c>
      <c r="F12" s="104">
        <f xml:space="preserve"> (E12*100)/100</f>
        <v>64</v>
      </c>
      <c r="G12" s="96" t="s">
        <v>18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1.5" x14ac:dyDescent="0.25">
      <c r="A13" s="96">
        <v>2</v>
      </c>
      <c r="B13" s="109" t="s">
        <v>62</v>
      </c>
      <c r="C13" s="116" t="s">
        <v>31</v>
      </c>
      <c r="D13" s="103" t="s">
        <v>59</v>
      </c>
      <c r="E13" s="111">
        <v>36</v>
      </c>
      <c r="F13" s="104">
        <f xml:space="preserve"> (E13*100)/100</f>
        <v>36</v>
      </c>
      <c r="G13" s="96" t="s">
        <v>19</v>
      </c>
    </row>
    <row r="14" spans="1:19" s="43" customFormat="1" x14ac:dyDescent="0.25">
      <c r="A14" s="52"/>
      <c r="B14" s="52"/>
      <c r="C14" s="56"/>
      <c r="D14" s="57"/>
      <c r="E14" s="57"/>
      <c r="F14" s="57"/>
      <c r="G14" s="52"/>
    </row>
    <row r="15" spans="1:19" s="43" customFormat="1" x14ac:dyDescent="0.25">
      <c r="A15" s="52"/>
      <c r="B15" s="52"/>
      <c r="C15" s="67"/>
      <c r="D15" s="68"/>
      <c r="E15" s="59"/>
      <c r="F15" s="52"/>
      <c r="G15" s="52"/>
    </row>
    <row r="16" spans="1:19" s="43" customFormat="1" x14ac:dyDescent="0.25">
      <c r="A16" s="52"/>
      <c r="B16" s="52"/>
      <c r="C16" s="53"/>
      <c r="D16" s="52"/>
      <c r="E16" s="52"/>
      <c r="F16" s="52"/>
      <c r="G16" s="52"/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</sheetData>
  <autoFilter ref="A11:G11">
    <sortState ref="A12:G13">
      <sortCondition descending="1" ref="E11"/>
    </sortState>
  </autoFilter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style="45" customWidth="1"/>
  </cols>
  <sheetData>
    <row r="1" spans="1:19" x14ac:dyDescent="0.25">
      <c r="F1" s="45" t="s">
        <v>204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138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45950</v>
      </c>
      <c r="E8" s="92" t="s">
        <v>56</v>
      </c>
      <c r="F8" s="115"/>
      <c r="H8" s="138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22</v>
      </c>
      <c r="D9" s="90" t="s">
        <v>6</v>
      </c>
      <c r="E9" s="46">
        <v>112</v>
      </c>
      <c r="F9" s="115"/>
      <c r="H9" s="138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138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1.25" customHeight="1" x14ac:dyDescent="0.25">
      <c r="A12" s="96">
        <v>1</v>
      </c>
      <c r="B12" s="140" t="s">
        <v>141</v>
      </c>
      <c r="C12" s="119" t="s">
        <v>27</v>
      </c>
      <c r="D12" s="103" t="s">
        <v>139</v>
      </c>
      <c r="E12" s="96">
        <v>46</v>
      </c>
      <c r="F12" s="104">
        <f xml:space="preserve"> (E12*100)/112</f>
        <v>41.071428571428569</v>
      </c>
      <c r="G12" s="96" t="s">
        <v>19</v>
      </c>
      <c r="H12" s="138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41.25" customHeight="1" x14ac:dyDescent="0.25">
      <c r="A13" s="96">
        <v>2</v>
      </c>
      <c r="B13" s="109" t="s">
        <v>86</v>
      </c>
      <c r="C13" s="106" t="s">
        <v>28</v>
      </c>
      <c r="D13" s="103" t="s">
        <v>14</v>
      </c>
      <c r="E13" s="106">
        <v>18</v>
      </c>
      <c r="F13" s="104">
        <f xml:space="preserve"> (E13*100)/112</f>
        <v>16.071428571428573</v>
      </c>
      <c r="G13" s="96" t="s">
        <v>19</v>
      </c>
      <c r="H13" s="138"/>
    </row>
    <row r="14" spans="1:19" s="43" customFormat="1" ht="41.25" customHeight="1" x14ac:dyDescent="0.25">
      <c r="A14" s="96">
        <v>3</v>
      </c>
      <c r="B14" s="109" t="s">
        <v>87</v>
      </c>
      <c r="C14" s="106" t="s">
        <v>28</v>
      </c>
      <c r="D14" s="103" t="s">
        <v>14</v>
      </c>
      <c r="E14" s="106">
        <v>12</v>
      </c>
      <c r="F14" s="104">
        <f xml:space="preserve"> (E14*100)/112</f>
        <v>10.714285714285714</v>
      </c>
      <c r="G14" s="96" t="s">
        <v>19</v>
      </c>
      <c r="H14" s="138"/>
    </row>
    <row r="15" spans="1:19" s="43" customFormat="1" ht="41.25" customHeight="1" x14ac:dyDescent="0.25">
      <c r="A15" s="96">
        <v>4</v>
      </c>
      <c r="B15" s="109" t="s">
        <v>88</v>
      </c>
      <c r="C15" s="165" t="s">
        <v>28</v>
      </c>
      <c r="D15" s="103" t="s">
        <v>14</v>
      </c>
      <c r="E15" s="117">
        <v>3</v>
      </c>
      <c r="F15" s="104">
        <f xml:space="preserve"> (E15*100)/112</f>
        <v>2.6785714285714284</v>
      </c>
      <c r="G15" s="96" t="s">
        <v>19</v>
      </c>
      <c r="H15" s="138"/>
    </row>
    <row r="16" spans="1:19" s="43" customFormat="1" x14ac:dyDescent="0.25">
      <c r="A16" s="52"/>
      <c r="B16" s="52"/>
      <c r="C16" s="53"/>
      <c r="D16" s="52"/>
      <c r="E16" s="52"/>
      <c r="F16" s="52"/>
      <c r="G16" s="52"/>
      <c r="H16" s="138"/>
    </row>
    <row r="17" spans="1:8" s="43" customFormat="1" x14ac:dyDescent="0.25">
      <c r="A17" s="52"/>
      <c r="B17" s="52"/>
      <c r="C17" s="56"/>
      <c r="D17" s="57"/>
      <c r="E17" s="57"/>
      <c r="F17" s="57"/>
      <c r="G17" s="52"/>
      <c r="H17" s="138"/>
    </row>
    <row r="18" spans="1:8" s="43" customFormat="1" x14ac:dyDescent="0.25">
      <c r="A18" s="52"/>
      <c r="B18" s="52"/>
      <c r="C18" s="58"/>
      <c r="D18" s="57"/>
      <c r="E18" s="55"/>
      <c r="F18" s="57"/>
      <c r="G18" s="52"/>
      <c r="H18" s="138"/>
    </row>
    <row r="19" spans="1:8" s="43" customFormat="1" x14ac:dyDescent="0.25">
      <c r="A19" s="52"/>
      <c r="B19" s="52"/>
      <c r="C19" s="67"/>
      <c r="D19" s="68"/>
      <c r="E19" s="59"/>
      <c r="F19" s="52"/>
      <c r="G19" s="52"/>
      <c r="H19" s="138"/>
    </row>
    <row r="20" spans="1:8" s="43" customFormat="1" x14ac:dyDescent="0.25">
      <c r="A20" s="52"/>
      <c r="B20" s="52"/>
      <c r="C20" s="58"/>
      <c r="D20" s="57"/>
      <c r="E20" s="55"/>
      <c r="F20" s="57"/>
      <c r="G20" s="52"/>
      <c r="H20" s="138"/>
    </row>
    <row r="21" spans="1:8" s="43" customFormat="1" x14ac:dyDescent="0.25">
      <c r="A21" s="52"/>
      <c r="B21" s="52"/>
      <c r="C21" s="53"/>
      <c r="D21" s="57"/>
      <c r="E21" s="55"/>
      <c r="F21" s="52"/>
      <c r="G21" s="52"/>
      <c r="H21" s="138"/>
    </row>
    <row r="22" spans="1:8" s="43" customFormat="1" x14ac:dyDescent="0.25">
      <c r="A22" s="52"/>
      <c r="B22" s="52"/>
      <c r="C22" s="53"/>
      <c r="D22" s="52"/>
      <c r="E22" s="52"/>
      <c r="F22" s="52"/>
      <c r="G22" s="52"/>
      <c r="H22" s="138"/>
    </row>
    <row r="23" spans="1:8" s="43" customFormat="1" x14ac:dyDescent="0.25">
      <c r="A23" s="52"/>
      <c r="B23" s="52"/>
      <c r="C23" s="56"/>
      <c r="D23" s="57"/>
      <c r="E23" s="59"/>
      <c r="F23" s="57"/>
      <c r="G23" s="52"/>
      <c r="H23" s="138"/>
    </row>
    <row r="24" spans="1:8" s="43" customFormat="1" x14ac:dyDescent="0.25">
      <c r="A24" s="52"/>
      <c r="B24" s="52"/>
      <c r="C24" s="56"/>
      <c r="D24" s="57"/>
      <c r="E24" s="59"/>
      <c r="F24" s="57"/>
      <c r="G24" s="52"/>
      <c r="H24" s="138"/>
    </row>
    <row r="25" spans="1:8" s="43" customFormat="1" x14ac:dyDescent="0.25">
      <c r="A25" s="52"/>
      <c r="B25" s="52"/>
      <c r="C25" s="58"/>
      <c r="D25" s="55"/>
      <c r="E25" s="55"/>
      <c r="F25" s="55"/>
      <c r="G25" s="52"/>
      <c r="H25" s="138"/>
    </row>
    <row r="26" spans="1:8" s="43" customFormat="1" x14ac:dyDescent="0.25">
      <c r="A26" s="52"/>
      <c r="B26" s="52"/>
      <c r="C26" s="64"/>
      <c r="D26" s="57"/>
      <c r="E26" s="59"/>
      <c r="F26" s="59"/>
      <c r="G26" s="52"/>
      <c r="H26" s="138"/>
    </row>
    <row r="27" spans="1:8" s="43" customFormat="1" x14ac:dyDescent="0.25">
      <c r="A27" s="52"/>
      <c r="B27" s="52"/>
      <c r="C27" s="67"/>
      <c r="D27" s="68"/>
      <c r="E27" s="59"/>
      <c r="F27" s="52"/>
      <c r="G27" s="52"/>
      <c r="H27" s="138"/>
    </row>
    <row r="28" spans="1:8" s="43" customFormat="1" x14ac:dyDescent="0.25">
      <c r="A28" s="52"/>
      <c r="B28" s="52"/>
      <c r="C28" s="67"/>
      <c r="D28" s="68"/>
      <c r="E28" s="59"/>
      <c r="F28" s="52"/>
      <c r="G28" s="52"/>
      <c r="H28" s="138"/>
    </row>
    <row r="29" spans="1:8" s="43" customFormat="1" x14ac:dyDescent="0.25">
      <c r="A29" s="52"/>
      <c r="B29" s="52"/>
      <c r="C29" s="58"/>
      <c r="D29" s="55"/>
      <c r="E29" s="55"/>
      <c r="F29" s="55"/>
      <c r="G29" s="52"/>
      <c r="H29" s="138"/>
    </row>
    <row r="30" spans="1:8" s="43" customFormat="1" x14ac:dyDescent="0.25">
      <c r="A30" s="52"/>
      <c r="B30" s="52"/>
      <c r="C30" s="65"/>
      <c r="D30" s="54"/>
      <c r="E30" s="66"/>
      <c r="F30" s="57"/>
      <c r="G30" s="52"/>
      <c r="H30" s="138"/>
    </row>
    <row r="31" spans="1:8" s="43" customFormat="1" x14ac:dyDescent="0.25">
      <c r="A31" s="52"/>
      <c r="B31" s="52"/>
      <c r="C31" s="53"/>
      <c r="D31" s="52"/>
      <c r="E31" s="59"/>
      <c r="F31" s="52"/>
      <c r="G31" s="52"/>
      <c r="H31" s="138"/>
    </row>
    <row r="32" spans="1:8" s="43" customFormat="1" x14ac:dyDescent="0.25">
      <c r="A32" s="52"/>
      <c r="B32" s="52"/>
      <c r="C32" s="53"/>
      <c r="D32" s="52"/>
      <c r="E32" s="55"/>
      <c r="F32" s="52"/>
      <c r="G32" s="52"/>
      <c r="H32" s="138"/>
    </row>
  </sheetData>
  <autoFilter ref="A11:G11">
    <sortState ref="A12:G15">
      <sortCondition descending="1" ref="E11"/>
    </sortState>
  </autoFilter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205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45950</v>
      </c>
      <c r="E8" s="92" t="s">
        <v>56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23</v>
      </c>
      <c r="D9" s="90" t="s">
        <v>6</v>
      </c>
      <c r="E9" s="46">
        <v>112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96">
        <v>1</v>
      </c>
      <c r="B12" s="109" t="s">
        <v>63</v>
      </c>
      <c r="C12" s="116" t="s">
        <v>50</v>
      </c>
      <c r="D12" s="103" t="s">
        <v>59</v>
      </c>
      <c r="E12" s="111">
        <v>30</v>
      </c>
      <c r="F12" s="104">
        <f xml:space="preserve"> (E12*100)/112</f>
        <v>26.785714285714285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2"/>
      <c r="B13" s="52"/>
      <c r="C13" s="53"/>
      <c r="D13" s="52"/>
      <c r="E13" s="59"/>
      <c r="F13" s="52"/>
      <c r="G13" s="52"/>
    </row>
    <row r="14" spans="1:19" s="43" customFormat="1" x14ac:dyDescent="0.25">
      <c r="A14" s="52"/>
      <c r="B14" s="52"/>
      <c r="C14" s="56"/>
      <c r="D14" s="57"/>
      <c r="E14" s="57"/>
      <c r="F14" s="57"/>
      <c r="G14" s="52"/>
    </row>
    <row r="15" spans="1:19" s="43" customFormat="1" x14ac:dyDescent="0.25">
      <c r="A15" s="52"/>
      <c r="B15" s="52"/>
      <c r="C15" s="67"/>
      <c r="D15" s="68"/>
      <c r="E15" s="59"/>
      <c r="F15" s="52"/>
      <c r="G15" s="52"/>
    </row>
    <row r="16" spans="1:19" s="43" customFormat="1" x14ac:dyDescent="0.25">
      <c r="A16" s="52"/>
      <c r="B16" s="52"/>
      <c r="C16" s="53"/>
      <c r="D16" s="52"/>
      <c r="E16" s="52"/>
      <c r="F16" s="52"/>
      <c r="G16" s="52"/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</sheetData>
  <autoFilter ref="A11:G11"/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206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45950</v>
      </c>
      <c r="E8" s="92" t="s">
        <v>56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16</v>
      </c>
      <c r="D9" s="90" t="s">
        <v>6</v>
      </c>
      <c r="E9" s="46">
        <v>112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166">
        <v>1</v>
      </c>
      <c r="B12" s="153" t="s">
        <v>172</v>
      </c>
      <c r="C12" s="124" t="s">
        <v>74</v>
      </c>
      <c r="D12" s="156" t="s">
        <v>167</v>
      </c>
      <c r="E12" s="111">
        <v>21</v>
      </c>
      <c r="F12" s="122">
        <f>E12*100/112</f>
        <v>18.75</v>
      </c>
      <c r="G12" s="10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2"/>
      <c r="B13" s="52"/>
      <c r="C13" s="53"/>
      <c r="D13" s="52"/>
      <c r="E13" s="59"/>
      <c r="F13" s="52"/>
      <c r="G13" s="52"/>
    </row>
    <row r="14" spans="1:19" s="43" customFormat="1" x14ac:dyDescent="0.25">
      <c r="A14" s="52"/>
      <c r="B14" s="52"/>
      <c r="C14" s="56"/>
      <c r="D14" s="57"/>
      <c r="E14" s="57"/>
      <c r="F14" s="57"/>
      <c r="G14" s="52"/>
    </row>
    <row r="15" spans="1:19" s="43" customFormat="1" x14ac:dyDescent="0.25">
      <c r="A15" s="52"/>
      <c r="B15" s="52"/>
      <c r="C15" s="67"/>
      <c r="D15" s="68"/>
      <c r="E15" s="59"/>
      <c r="F15" s="52"/>
      <c r="G15" s="52"/>
    </row>
    <row r="16" spans="1:19" s="43" customFormat="1" x14ac:dyDescent="0.25">
      <c r="A16" s="52"/>
      <c r="B16" s="52"/>
      <c r="C16" s="53"/>
      <c r="D16" s="52"/>
      <c r="E16" s="52"/>
      <c r="F16" s="52"/>
      <c r="G16" s="52"/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</sheetData>
  <autoFilter ref="A11:G11"/>
  <mergeCells count="1">
    <mergeCell ref="E7:F7"/>
  </mergeCells>
  <dataValidations count="1">
    <dataValidation allowBlank="1" showInputMessage="1" showErrorMessage="1" sqref="B12 F12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207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78</v>
      </c>
      <c r="D9" s="90" t="s">
        <v>6</v>
      </c>
      <c r="E9" s="46">
        <v>500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9.75" customHeight="1" x14ac:dyDescent="0.25">
      <c r="A12" s="96">
        <v>1</v>
      </c>
      <c r="B12" s="109" t="s">
        <v>89</v>
      </c>
      <c r="C12" s="106" t="s">
        <v>90</v>
      </c>
      <c r="D12" s="103" t="s">
        <v>14</v>
      </c>
      <c r="E12" s="106">
        <v>230</v>
      </c>
      <c r="F12" s="104">
        <f>E12/500*100</f>
        <v>46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9.75" customHeight="1" x14ac:dyDescent="0.25">
      <c r="A13" s="166">
        <v>2</v>
      </c>
      <c r="B13" s="109" t="s">
        <v>173</v>
      </c>
      <c r="C13" s="124" t="s">
        <v>174</v>
      </c>
      <c r="D13" s="156" t="s">
        <v>167</v>
      </c>
      <c r="E13" s="111">
        <v>130</v>
      </c>
      <c r="F13" s="104">
        <f>E13/500*100</f>
        <v>26</v>
      </c>
      <c r="G13" s="106" t="s">
        <v>19</v>
      </c>
    </row>
    <row r="14" spans="1:19" s="43" customFormat="1" ht="39.75" customHeight="1" x14ac:dyDescent="0.25">
      <c r="A14" s="96">
        <v>3</v>
      </c>
      <c r="B14" s="109" t="s">
        <v>91</v>
      </c>
      <c r="C14" s="106" t="s">
        <v>80</v>
      </c>
      <c r="D14" s="103" t="s">
        <v>14</v>
      </c>
      <c r="E14" s="106">
        <v>120</v>
      </c>
      <c r="F14" s="104">
        <f>E14/500*100</f>
        <v>24</v>
      </c>
      <c r="G14" s="96" t="s">
        <v>19</v>
      </c>
    </row>
    <row r="15" spans="1:19" s="43" customFormat="1" ht="39.75" customHeight="1" x14ac:dyDescent="0.25">
      <c r="A15" s="96">
        <v>4</v>
      </c>
      <c r="B15" s="140" t="s">
        <v>142</v>
      </c>
      <c r="C15" s="119" t="s">
        <v>80</v>
      </c>
      <c r="D15" s="103" t="s">
        <v>139</v>
      </c>
      <c r="E15" s="96">
        <v>60</v>
      </c>
      <c r="F15" s="104">
        <f>E15/500*100</f>
        <v>12</v>
      </c>
      <c r="G15" s="96" t="s">
        <v>19</v>
      </c>
    </row>
    <row r="16" spans="1:19" s="43" customFormat="1" x14ac:dyDescent="0.25">
      <c r="A16" s="52"/>
      <c r="B16" s="52"/>
      <c r="C16" s="53"/>
      <c r="D16" s="52"/>
      <c r="E16" s="52"/>
      <c r="F16" s="52"/>
      <c r="G16" s="52"/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</sheetData>
  <autoFilter ref="A11:G11">
    <sortState ref="A12:G15">
      <sortCondition descending="1" ref="E11"/>
    </sortState>
  </autoFilter>
  <mergeCells count="1">
    <mergeCell ref="E7:F7"/>
  </mergeCells>
  <dataValidations count="1">
    <dataValidation allowBlank="1" showInputMessage="1" showErrorMessage="1" sqref="B15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855468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208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20</v>
      </c>
      <c r="D9" s="90" t="s">
        <v>6</v>
      </c>
      <c r="E9" s="46">
        <v>500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8.25" customHeight="1" x14ac:dyDescent="0.25">
      <c r="A12" s="96">
        <v>1</v>
      </c>
      <c r="B12" s="109" t="s">
        <v>92</v>
      </c>
      <c r="C12" s="96" t="s">
        <v>93</v>
      </c>
      <c r="D12" s="103" t="s">
        <v>14</v>
      </c>
      <c r="E12" s="111">
        <v>440</v>
      </c>
      <c r="F12" s="104">
        <f xml:space="preserve"> (E12*100)/500</f>
        <v>88</v>
      </c>
      <c r="G12" s="96" t="s">
        <v>18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8.25" customHeight="1" x14ac:dyDescent="0.25">
      <c r="A13" s="96">
        <v>2</v>
      </c>
      <c r="B13" s="109" t="s">
        <v>94</v>
      </c>
      <c r="C13" s="96" t="s">
        <v>58</v>
      </c>
      <c r="D13" s="103" t="s">
        <v>14</v>
      </c>
      <c r="E13" s="111">
        <v>380</v>
      </c>
      <c r="F13" s="104">
        <f xml:space="preserve"> (E13*100)/500</f>
        <v>76</v>
      </c>
      <c r="G13" s="96" t="s">
        <v>95</v>
      </c>
    </row>
    <row r="14" spans="1:19" s="43" customFormat="1" ht="38.25" customHeight="1" x14ac:dyDescent="0.25">
      <c r="A14" s="96">
        <v>3</v>
      </c>
      <c r="B14" s="109" t="s">
        <v>96</v>
      </c>
      <c r="C14" s="96" t="s">
        <v>97</v>
      </c>
      <c r="D14" s="103" t="s">
        <v>14</v>
      </c>
      <c r="E14" s="111">
        <v>330</v>
      </c>
      <c r="F14" s="104">
        <f xml:space="preserve"> (E14*100)/500</f>
        <v>66</v>
      </c>
      <c r="G14" s="96" t="s">
        <v>95</v>
      </c>
    </row>
    <row r="15" spans="1:19" s="43" customFormat="1" ht="38.25" customHeight="1" x14ac:dyDescent="0.25">
      <c r="A15" s="96">
        <v>4</v>
      </c>
      <c r="B15" s="109" t="s">
        <v>98</v>
      </c>
      <c r="C15" s="96" t="s">
        <v>58</v>
      </c>
      <c r="D15" s="103" t="s">
        <v>14</v>
      </c>
      <c r="E15" s="111">
        <v>310</v>
      </c>
      <c r="F15" s="104">
        <f xml:space="preserve"> (E15*100)/500</f>
        <v>62</v>
      </c>
      <c r="G15" s="96" t="s">
        <v>19</v>
      </c>
    </row>
    <row r="16" spans="1:19" s="43" customFormat="1" ht="38.25" customHeight="1" x14ac:dyDescent="0.25">
      <c r="A16" s="96">
        <v>5</v>
      </c>
      <c r="B16" s="109" t="s">
        <v>99</v>
      </c>
      <c r="C16" s="96" t="s">
        <v>24</v>
      </c>
      <c r="D16" s="103" t="s">
        <v>14</v>
      </c>
      <c r="E16" s="111">
        <v>210</v>
      </c>
      <c r="F16" s="104">
        <f xml:space="preserve"> (E16*100)/500</f>
        <v>42</v>
      </c>
      <c r="G16" s="96" t="s">
        <v>19</v>
      </c>
    </row>
    <row r="17" spans="1:7" s="43" customFormat="1" ht="38.25" customHeight="1" x14ac:dyDescent="0.25">
      <c r="A17" s="96">
        <v>6</v>
      </c>
      <c r="B17" s="109" t="s">
        <v>175</v>
      </c>
      <c r="C17" s="124" t="s">
        <v>58</v>
      </c>
      <c r="D17" s="156" t="s">
        <v>167</v>
      </c>
      <c r="E17" s="111">
        <v>175</v>
      </c>
      <c r="F17" s="104">
        <f xml:space="preserve"> (E17*100)/500</f>
        <v>35</v>
      </c>
      <c r="G17" s="106" t="s">
        <v>19</v>
      </c>
    </row>
    <row r="18" spans="1:7" s="43" customFormat="1" ht="38.25" customHeight="1" x14ac:dyDescent="0.25">
      <c r="A18" s="96">
        <v>7</v>
      </c>
      <c r="B18" s="109" t="s">
        <v>100</v>
      </c>
      <c r="C18" s="96" t="s">
        <v>24</v>
      </c>
      <c r="D18" s="103" t="s">
        <v>14</v>
      </c>
      <c r="E18" s="111">
        <v>140</v>
      </c>
      <c r="F18" s="104">
        <f xml:space="preserve"> (E18*100)/500</f>
        <v>28</v>
      </c>
      <c r="G18" s="96" t="s">
        <v>19</v>
      </c>
    </row>
    <row r="19" spans="1:7" s="43" customFormat="1" ht="38.25" customHeight="1" x14ac:dyDescent="0.25">
      <c r="A19" s="96">
        <v>8</v>
      </c>
      <c r="B19" s="109" t="s">
        <v>101</v>
      </c>
      <c r="C19" s="96" t="s">
        <v>85</v>
      </c>
      <c r="D19" s="103" t="s">
        <v>14</v>
      </c>
      <c r="E19" s="111">
        <v>60</v>
      </c>
      <c r="F19" s="104">
        <f xml:space="preserve"> (E19*100)/500</f>
        <v>12</v>
      </c>
      <c r="G19" s="96" t="s">
        <v>19</v>
      </c>
    </row>
    <row r="20" spans="1:7" s="43" customFormat="1" ht="38.25" customHeight="1" x14ac:dyDescent="0.25">
      <c r="A20" s="96">
        <v>9</v>
      </c>
      <c r="B20" s="109" t="s">
        <v>102</v>
      </c>
      <c r="C20" s="96" t="s">
        <v>85</v>
      </c>
      <c r="D20" s="103" t="s">
        <v>14</v>
      </c>
      <c r="E20" s="111">
        <v>50</v>
      </c>
      <c r="F20" s="104">
        <f xml:space="preserve"> (E20*100)/500</f>
        <v>10</v>
      </c>
      <c r="G20" s="96" t="s">
        <v>19</v>
      </c>
    </row>
    <row r="21" spans="1:7" s="43" customFormat="1" ht="38.25" customHeight="1" x14ac:dyDescent="0.25">
      <c r="A21" s="96">
        <v>10</v>
      </c>
      <c r="B21" s="109" t="s">
        <v>68</v>
      </c>
      <c r="C21" s="116" t="s">
        <v>58</v>
      </c>
      <c r="D21" s="103" t="s">
        <v>59</v>
      </c>
      <c r="E21" s="111">
        <v>40</v>
      </c>
      <c r="F21" s="104">
        <f xml:space="preserve"> (E21*100)/500</f>
        <v>8</v>
      </c>
      <c r="G21" s="96" t="s">
        <v>19</v>
      </c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</sheetData>
  <autoFilter ref="A11:G11">
    <sortState ref="A12:G21">
      <sortCondition descending="1" ref="E11"/>
    </sortState>
  </autoFilter>
  <mergeCells count="1">
    <mergeCell ref="E7:F7"/>
  </mergeCells>
  <dataValidations count="1">
    <dataValidation allowBlank="1" showInputMessage="1" showErrorMessage="1" sqref="B21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209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15</v>
      </c>
      <c r="D9" s="90" t="s">
        <v>6</v>
      </c>
      <c r="E9" s="46">
        <v>600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1.5" customHeight="1" x14ac:dyDescent="0.25">
      <c r="A12" s="96">
        <v>1</v>
      </c>
      <c r="B12" s="153" t="s">
        <v>103</v>
      </c>
      <c r="C12" s="96" t="s">
        <v>61</v>
      </c>
      <c r="D12" s="103" t="s">
        <v>14</v>
      </c>
      <c r="E12" s="111">
        <v>145</v>
      </c>
      <c r="F12" s="107">
        <f>E12/600*100</f>
        <v>24.166666666666668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1.5" customHeight="1" x14ac:dyDescent="0.25">
      <c r="A13" s="96">
        <v>2</v>
      </c>
      <c r="B13" s="153" t="s">
        <v>104</v>
      </c>
      <c r="C13" s="96" t="s">
        <v>61</v>
      </c>
      <c r="D13" s="103" t="s">
        <v>14</v>
      </c>
      <c r="E13" s="111">
        <v>99</v>
      </c>
      <c r="F13" s="107">
        <f t="shared" ref="F13:F21" si="0">E13/600*100</f>
        <v>16.5</v>
      </c>
      <c r="G13" s="96" t="s">
        <v>19</v>
      </c>
    </row>
    <row r="14" spans="1:19" s="43" customFormat="1" ht="31.5" customHeight="1" x14ac:dyDescent="0.25">
      <c r="A14" s="96">
        <v>3</v>
      </c>
      <c r="B14" s="153" t="s">
        <v>105</v>
      </c>
      <c r="C14" s="96" t="s">
        <v>61</v>
      </c>
      <c r="D14" s="103" t="s">
        <v>14</v>
      </c>
      <c r="E14" s="111">
        <v>47</v>
      </c>
      <c r="F14" s="107">
        <f t="shared" si="0"/>
        <v>7.8333333333333339</v>
      </c>
      <c r="G14" s="96" t="s">
        <v>19</v>
      </c>
    </row>
    <row r="15" spans="1:19" s="43" customFormat="1" ht="31.5" customHeight="1" x14ac:dyDescent="0.25">
      <c r="A15" s="96">
        <v>4</v>
      </c>
      <c r="B15" s="153" t="s">
        <v>106</v>
      </c>
      <c r="C15" s="96" t="s">
        <v>61</v>
      </c>
      <c r="D15" s="103" t="s">
        <v>14</v>
      </c>
      <c r="E15" s="111">
        <v>17</v>
      </c>
      <c r="F15" s="107">
        <f t="shared" si="0"/>
        <v>2.833333333333333</v>
      </c>
      <c r="G15" s="96" t="s">
        <v>19</v>
      </c>
    </row>
    <row r="16" spans="1:19" s="43" customFormat="1" ht="31.5" customHeight="1" x14ac:dyDescent="0.25">
      <c r="A16" s="96">
        <v>5</v>
      </c>
      <c r="B16" s="172" t="s">
        <v>107</v>
      </c>
      <c r="C16" s="169" t="s">
        <v>61</v>
      </c>
      <c r="D16" s="170" t="s">
        <v>14</v>
      </c>
      <c r="E16" s="111">
        <v>0</v>
      </c>
      <c r="F16" s="107">
        <f t="shared" si="0"/>
        <v>0</v>
      </c>
      <c r="G16" s="96" t="s">
        <v>19</v>
      </c>
    </row>
    <row r="17" spans="1:7" s="43" customFormat="1" ht="31.5" customHeight="1" x14ac:dyDescent="0.25">
      <c r="A17" s="96">
        <v>6</v>
      </c>
      <c r="B17" s="151" t="s">
        <v>131</v>
      </c>
      <c r="C17" s="143" t="s">
        <v>132</v>
      </c>
      <c r="D17" s="143" t="s">
        <v>130</v>
      </c>
      <c r="E17" s="168">
        <v>4</v>
      </c>
      <c r="F17" s="107">
        <f t="shared" si="0"/>
        <v>0.66666666666666674</v>
      </c>
      <c r="G17" s="114" t="s">
        <v>19</v>
      </c>
    </row>
    <row r="18" spans="1:7" s="43" customFormat="1" ht="31.5" customHeight="1" x14ac:dyDescent="0.25">
      <c r="A18" s="96">
        <v>7</v>
      </c>
      <c r="B18" s="173" t="s">
        <v>143</v>
      </c>
      <c r="C18" s="171" t="s">
        <v>37</v>
      </c>
      <c r="D18" s="73" t="s">
        <v>139</v>
      </c>
      <c r="E18" s="96">
        <v>25</v>
      </c>
      <c r="F18" s="107">
        <f t="shared" si="0"/>
        <v>4.1666666666666661</v>
      </c>
      <c r="G18" s="96" t="s">
        <v>19</v>
      </c>
    </row>
    <row r="19" spans="1:7" s="43" customFormat="1" ht="31.5" customHeight="1" x14ac:dyDescent="0.25">
      <c r="A19" s="96">
        <v>8</v>
      </c>
      <c r="B19" s="148" t="s">
        <v>165</v>
      </c>
      <c r="C19" s="162" t="s">
        <v>37</v>
      </c>
      <c r="D19" s="103" t="s">
        <v>164</v>
      </c>
      <c r="E19" s="59">
        <v>0</v>
      </c>
      <c r="F19" s="107">
        <f t="shared" si="0"/>
        <v>0</v>
      </c>
      <c r="G19" s="96" t="s">
        <v>19</v>
      </c>
    </row>
    <row r="20" spans="1:7" s="43" customFormat="1" ht="31.5" customHeight="1" x14ac:dyDescent="0.25">
      <c r="A20" s="96">
        <v>9</v>
      </c>
      <c r="B20" s="153" t="s">
        <v>176</v>
      </c>
      <c r="C20" s="124" t="s">
        <v>37</v>
      </c>
      <c r="D20" s="156" t="s">
        <v>167</v>
      </c>
      <c r="E20" s="125">
        <v>182</v>
      </c>
      <c r="F20" s="107">
        <f t="shared" si="0"/>
        <v>30.333333333333336</v>
      </c>
      <c r="G20" s="106" t="s">
        <v>19</v>
      </c>
    </row>
    <row r="21" spans="1:7" s="43" customFormat="1" ht="31.5" customHeight="1" x14ac:dyDescent="0.25">
      <c r="A21" s="96">
        <v>10</v>
      </c>
      <c r="B21" s="154" t="s">
        <v>177</v>
      </c>
      <c r="C21" s="124" t="s">
        <v>37</v>
      </c>
      <c r="D21" s="156" t="s">
        <v>167</v>
      </c>
      <c r="E21" s="174">
        <v>170</v>
      </c>
      <c r="F21" s="107">
        <f t="shared" si="0"/>
        <v>28.333333333333332</v>
      </c>
      <c r="G21" s="106" t="s">
        <v>19</v>
      </c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  <row r="39" spans="1:7" s="43" customFormat="1" x14ac:dyDescent="0.25">
      <c r="A39" s="52"/>
      <c r="B39" s="52"/>
      <c r="C39" s="67"/>
      <c r="D39" s="54"/>
      <c r="E39" s="54"/>
      <c r="F39" s="57"/>
      <c r="G39" s="52"/>
    </row>
    <row r="40" spans="1:7" s="43" customFormat="1" x14ac:dyDescent="0.25">
      <c r="A40" s="52"/>
      <c r="B40" s="52"/>
      <c r="C40" s="56"/>
      <c r="D40" s="57"/>
      <c r="E40" s="57"/>
      <c r="F40" s="57"/>
      <c r="G40" s="52"/>
    </row>
    <row r="41" spans="1:7" s="43" customFormat="1" x14ac:dyDescent="0.25">
      <c r="A41" s="52"/>
      <c r="B41" s="52"/>
      <c r="C41" s="67"/>
      <c r="D41" s="68"/>
      <c r="E41" s="59"/>
      <c r="F41" s="52"/>
      <c r="G41" s="52"/>
    </row>
    <row r="42" spans="1:7" s="43" customFormat="1" x14ac:dyDescent="0.25">
      <c r="A42" s="52"/>
      <c r="B42" s="52"/>
      <c r="C42" s="56"/>
      <c r="D42" s="57"/>
      <c r="E42" s="57"/>
      <c r="F42" s="57"/>
      <c r="G42" s="52"/>
    </row>
    <row r="43" spans="1:7" s="43" customFormat="1" x14ac:dyDescent="0.25">
      <c r="A43" s="52"/>
      <c r="B43" s="52"/>
      <c r="C43" s="64"/>
      <c r="D43" s="55"/>
      <c r="E43" s="55"/>
      <c r="F43" s="55"/>
      <c r="G43" s="52"/>
    </row>
    <row r="44" spans="1:7" s="43" customFormat="1" x14ac:dyDescent="0.25">
      <c r="A44" s="52"/>
      <c r="B44" s="52"/>
      <c r="C44" s="53"/>
      <c r="D44" s="52"/>
      <c r="E44" s="55"/>
      <c r="F44" s="52"/>
      <c r="G44" s="52"/>
    </row>
    <row r="45" spans="1:7" s="43" customFormat="1" x14ac:dyDescent="0.25">
      <c r="A45" s="52"/>
      <c r="B45" s="52"/>
      <c r="C45" s="53"/>
      <c r="D45" s="52"/>
      <c r="E45" s="59"/>
      <c r="F45" s="52"/>
      <c r="G45" s="52"/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58"/>
      <c r="D47" s="57"/>
      <c r="E47" s="55"/>
      <c r="F47" s="57"/>
      <c r="G47" s="52"/>
    </row>
    <row r="48" spans="1:7" s="43" customFormat="1" x14ac:dyDescent="0.25">
      <c r="A48" s="52"/>
      <c r="B48" s="52"/>
      <c r="C48" s="56"/>
      <c r="D48" s="57"/>
      <c r="E48" s="57"/>
      <c r="F48" s="57"/>
      <c r="G48" s="52"/>
    </row>
    <row r="49" spans="1:7" s="43" customFormat="1" x14ac:dyDescent="0.25">
      <c r="A49" s="52"/>
      <c r="B49" s="52"/>
      <c r="C49" s="53"/>
      <c r="D49" s="57"/>
      <c r="E49" s="59"/>
      <c r="F49" s="52"/>
      <c r="G49" s="52"/>
    </row>
    <row r="50" spans="1:7" s="43" customFormat="1" x14ac:dyDescent="0.25">
      <c r="A50" s="52"/>
      <c r="B50" s="52"/>
      <c r="C50" s="64"/>
      <c r="D50" s="59"/>
      <c r="E50" s="55"/>
      <c r="F50" s="55"/>
      <c r="G50" s="52"/>
    </row>
    <row r="51" spans="1:7" s="43" customFormat="1" x14ac:dyDescent="0.25">
      <c r="A51" s="52"/>
      <c r="B51" s="52"/>
      <c r="C51" s="67"/>
      <c r="D51" s="68"/>
      <c r="E51" s="59"/>
      <c r="F51" s="52"/>
      <c r="G51" s="52"/>
    </row>
    <row r="52" spans="1:7" s="43" customFormat="1" x14ac:dyDescent="0.25">
      <c r="A52" s="52"/>
      <c r="B52" s="52"/>
      <c r="C52" s="58"/>
      <c r="D52" s="57"/>
      <c r="E52" s="55"/>
      <c r="F52" s="57"/>
      <c r="G52" s="52"/>
    </row>
    <row r="53" spans="1:7" s="43" customFormat="1" x14ac:dyDescent="0.25">
      <c r="A53" s="52"/>
      <c r="B53" s="52"/>
      <c r="C53" s="53"/>
      <c r="D53" s="52"/>
      <c r="E53" s="59"/>
      <c r="F53" s="52"/>
      <c r="G53" s="52"/>
    </row>
    <row r="54" spans="1:7" s="43" customFormat="1" x14ac:dyDescent="0.25">
      <c r="A54" s="52"/>
      <c r="B54" s="52"/>
      <c r="C54" s="65"/>
      <c r="D54" s="54"/>
      <c r="E54" s="66"/>
      <c r="F54" s="57"/>
      <c r="G54" s="52"/>
    </row>
    <row r="55" spans="1:7" s="43" customFormat="1" x14ac:dyDescent="0.25">
      <c r="A55" s="52"/>
      <c r="B55" s="52"/>
      <c r="C55" s="65"/>
      <c r="D55" s="54"/>
      <c r="E55" s="66"/>
      <c r="F55" s="57"/>
      <c r="G55" s="52"/>
    </row>
    <row r="56" spans="1:7" s="43" customFormat="1" x14ac:dyDescent="0.25">
      <c r="A56" s="52"/>
      <c r="B56" s="52"/>
      <c r="C56" s="53"/>
      <c r="D56" s="52"/>
      <c r="E56" s="59"/>
      <c r="F56" s="52"/>
      <c r="G56" s="52"/>
    </row>
    <row r="57" spans="1:7" s="43" customFormat="1" x14ac:dyDescent="0.25">
      <c r="A57" s="52"/>
      <c r="B57" s="52"/>
      <c r="C57" s="58"/>
      <c r="D57" s="57"/>
      <c r="E57" s="55"/>
      <c r="F57" s="57"/>
      <c r="G57" s="52"/>
    </row>
    <row r="58" spans="1:7" s="43" customFormat="1" x14ac:dyDescent="0.25">
      <c r="A58" s="52"/>
      <c r="B58" s="52"/>
      <c r="C58" s="64"/>
      <c r="D58" s="57"/>
      <c r="E58" s="59"/>
      <c r="F58" s="59"/>
      <c r="G58" s="52"/>
    </row>
    <row r="59" spans="1:7" s="43" customFormat="1" x14ac:dyDescent="0.25">
      <c r="A59" s="52"/>
      <c r="B59" s="52"/>
      <c r="C59" s="65"/>
      <c r="D59" s="54"/>
      <c r="E59" s="66"/>
      <c r="F59" s="57"/>
      <c r="G59" s="52"/>
    </row>
    <row r="60" spans="1:7" s="43" customFormat="1" x14ac:dyDescent="0.25">
      <c r="A60" s="52"/>
      <c r="B60" s="52"/>
      <c r="C60" s="53"/>
      <c r="D60" s="57"/>
      <c r="E60" s="55"/>
      <c r="F60" s="52"/>
      <c r="G60" s="52"/>
    </row>
    <row r="61" spans="1:7" s="43" customFormat="1" x14ac:dyDescent="0.25">
      <c r="A61" s="52"/>
      <c r="B61" s="52"/>
      <c r="C61" s="53"/>
      <c r="D61" s="52"/>
      <c r="E61" s="52"/>
      <c r="F61" s="52"/>
      <c r="G61" s="52"/>
    </row>
    <row r="62" spans="1:7" s="43" customFormat="1" x14ac:dyDescent="0.25">
      <c r="A62" s="52"/>
      <c r="B62" s="52"/>
      <c r="C62" s="58"/>
      <c r="D62" s="68"/>
      <c r="E62" s="59"/>
      <c r="F62" s="57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58"/>
      <c r="D64" s="68"/>
      <c r="E64" s="59"/>
      <c r="F64" s="57"/>
      <c r="G64" s="52"/>
    </row>
    <row r="65" spans="1:7" s="43" customFormat="1" x14ac:dyDescent="0.25">
      <c r="A65" s="52"/>
      <c r="B65" s="52"/>
      <c r="C65" s="53"/>
      <c r="D65" s="52"/>
      <c r="E65" s="55"/>
      <c r="F65" s="52"/>
      <c r="G65" s="52"/>
    </row>
    <row r="66" spans="1:7" s="43" customFormat="1" x14ac:dyDescent="0.25">
      <c r="A66" s="52"/>
      <c r="B66" s="52"/>
      <c r="C66" s="58"/>
      <c r="D66" s="57"/>
      <c r="E66" s="55"/>
      <c r="F66" s="57"/>
      <c r="G66" s="52"/>
    </row>
    <row r="67" spans="1:7" s="43" customFormat="1" x14ac:dyDescent="0.25">
      <c r="A67" s="52"/>
      <c r="B67" s="52"/>
      <c r="C67" s="53"/>
      <c r="D67" s="52"/>
      <c r="E67" s="55"/>
      <c r="F67" s="52"/>
      <c r="G67" s="52"/>
    </row>
    <row r="68" spans="1:7" s="43" customFormat="1" x14ac:dyDescent="0.25">
      <c r="A68" s="52"/>
      <c r="B68" s="52"/>
      <c r="C68" s="65"/>
      <c r="D68" s="54"/>
      <c r="E68" s="66"/>
      <c r="F68" s="57"/>
      <c r="G68" s="52"/>
    </row>
    <row r="69" spans="1:7" s="43" customFormat="1" x14ac:dyDescent="0.25">
      <c r="A69" s="52"/>
      <c r="B69" s="52"/>
      <c r="C69" s="53"/>
      <c r="D69" s="52"/>
      <c r="E69" s="52"/>
      <c r="F69" s="52"/>
      <c r="G69" s="52"/>
    </row>
    <row r="70" spans="1:7" s="43" customFormat="1" x14ac:dyDescent="0.25">
      <c r="A70" s="52"/>
      <c r="B70" s="52"/>
      <c r="C70" s="58"/>
      <c r="D70" s="59"/>
      <c r="E70" s="55"/>
      <c r="F70" s="55"/>
      <c r="G70" s="52"/>
    </row>
    <row r="71" spans="1:7" s="43" customFormat="1" x14ac:dyDescent="0.25">
      <c r="A71" s="52"/>
      <c r="B71" s="52"/>
      <c r="C71" s="64"/>
      <c r="D71" s="57"/>
      <c r="E71" s="59"/>
      <c r="F71" s="55"/>
      <c r="G71" s="52"/>
    </row>
    <row r="72" spans="1:7" s="43" customFormat="1" x14ac:dyDescent="0.25">
      <c r="A72" s="52"/>
      <c r="B72" s="52"/>
      <c r="C72" s="64"/>
      <c r="D72" s="59"/>
      <c r="E72" s="59"/>
      <c r="F72" s="55"/>
      <c r="G72" s="52"/>
    </row>
    <row r="73" spans="1:7" s="43" customFormat="1" x14ac:dyDescent="0.25">
      <c r="A73" s="52"/>
      <c r="B73" s="52"/>
      <c r="C73" s="67"/>
      <c r="D73" s="68"/>
      <c r="E73" s="59"/>
      <c r="F73" s="52"/>
      <c r="G73" s="52"/>
    </row>
    <row r="74" spans="1:7" s="43" customFormat="1" x14ac:dyDescent="0.25">
      <c r="A74" s="52"/>
      <c r="B74" s="52"/>
      <c r="C74" s="53"/>
      <c r="D74" s="54"/>
      <c r="E74" s="55"/>
      <c r="F74" s="54"/>
      <c r="G74" s="52"/>
    </row>
    <row r="75" spans="1:7" s="43" customFormat="1" x14ac:dyDescent="0.25">
      <c r="A75" s="52"/>
      <c r="B75" s="52"/>
      <c r="C75" s="58"/>
      <c r="D75" s="55"/>
      <c r="E75" s="55"/>
      <c r="F75" s="55"/>
      <c r="G75" s="52"/>
    </row>
    <row r="76" spans="1:7" s="43" customFormat="1" x14ac:dyDescent="0.25">
      <c r="A76" s="52"/>
      <c r="B76" s="52"/>
      <c r="C76" s="53"/>
      <c r="D76" s="52"/>
      <c r="E76" s="52"/>
      <c r="F76" s="52"/>
      <c r="G76" s="52"/>
    </row>
    <row r="77" spans="1:7" s="43" customFormat="1" x14ac:dyDescent="0.25">
      <c r="A77" s="52"/>
      <c r="B77" s="52"/>
      <c r="C77" s="60"/>
      <c r="D77" s="57"/>
      <c r="E77" s="55"/>
      <c r="F77" s="57"/>
      <c r="G77" s="52"/>
    </row>
    <row r="78" spans="1:7" s="43" customFormat="1" x14ac:dyDescent="0.25">
      <c r="A78" s="52"/>
      <c r="B78" s="52"/>
      <c r="C78" s="53"/>
      <c r="D78" s="57"/>
      <c r="E78" s="55"/>
      <c r="F78" s="52"/>
      <c r="G78" s="52"/>
    </row>
    <row r="79" spans="1:7" s="43" customFormat="1" x14ac:dyDescent="0.25">
      <c r="A79" s="52"/>
      <c r="B79" s="52"/>
      <c r="C79" s="53"/>
      <c r="D79" s="52"/>
      <c r="E79" s="55"/>
      <c r="F79" s="52"/>
      <c r="G79" s="52"/>
    </row>
    <row r="80" spans="1:7" s="43" customFormat="1" x14ac:dyDescent="0.25">
      <c r="A80" s="52"/>
      <c r="B80" s="52"/>
      <c r="C80" s="58"/>
      <c r="D80" s="57"/>
      <c r="E80" s="55"/>
      <c r="F80" s="57"/>
      <c r="G80" s="52"/>
    </row>
    <row r="81" spans="1:7" s="43" customFormat="1" x14ac:dyDescent="0.25">
      <c r="A81" s="52"/>
      <c r="B81" s="52"/>
      <c r="C81" s="58"/>
      <c r="D81" s="57"/>
      <c r="E81" s="55"/>
      <c r="F81" s="57"/>
      <c r="G81" s="52"/>
    </row>
    <row r="82" spans="1:7" x14ac:dyDescent="0.25">
      <c r="A82" s="69"/>
      <c r="B82" s="69"/>
      <c r="C82" s="70"/>
      <c r="D82" s="71"/>
      <c r="E82" s="72"/>
      <c r="F82" s="73"/>
    </row>
    <row r="83" spans="1:7" x14ac:dyDescent="0.25">
      <c r="A83" s="19"/>
      <c r="B83" s="19"/>
      <c r="C83" s="74"/>
      <c r="D83" s="75"/>
      <c r="E83" s="35"/>
      <c r="F83" s="50"/>
    </row>
    <row r="84" spans="1:7" x14ac:dyDescent="0.25">
      <c r="A84" s="19"/>
      <c r="B84" s="19"/>
      <c r="C84" s="76"/>
      <c r="D84" s="77"/>
      <c r="E84" s="77"/>
      <c r="F84" s="77"/>
    </row>
    <row r="85" spans="1:7" x14ac:dyDescent="0.25">
      <c r="A85" s="19"/>
      <c r="B85" s="19"/>
      <c r="C85" s="78"/>
      <c r="D85" s="79"/>
      <c r="E85" s="44"/>
      <c r="F85" s="75"/>
    </row>
    <row r="86" spans="1:7" x14ac:dyDescent="0.25">
      <c r="A86" s="19"/>
      <c r="B86" s="19"/>
      <c r="C86" s="80"/>
      <c r="D86" s="75"/>
      <c r="E86" s="44"/>
      <c r="F86" s="35"/>
    </row>
    <row r="87" spans="1:7" x14ac:dyDescent="0.25">
      <c r="A87" s="19"/>
      <c r="B87" s="19"/>
      <c r="C87" s="81"/>
      <c r="D87" s="75"/>
      <c r="E87" s="35"/>
      <c r="F87" s="75"/>
    </row>
    <row r="88" spans="1:7" x14ac:dyDescent="0.25">
      <c r="A88" s="19"/>
      <c r="B88" s="19"/>
      <c r="C88" s="82"/>
      <c r="D88" s="83"/>
      <c r="E88" s="44"/>
      <c r="F88" s="19"/>
    </row>
    <row r="89" spans="1:7" x14ac:dyDescent="0.25">
      <c r="A89" s="19"/>
      <c r="B89" s="19"/>
      <c r="C89" s="81"/>
      <c r="D89" s="75"/>
      <c r="E89" s="35"/>
      <c r="F89" s="75"/>
    </row>
    <row r="90" spans="1:7" x14ac:dyDescent="0.25">
      <c r="A90" s="19"/>
      <c r="B90" s="19"/>
      <c r="C90" s="78"/>
      <c r="D90" s="79"/>
      <c r="E90" s="44"/>
      <c r="F90" s="75"/>
    </row>
    <row r="91" spans="1:7" x14ac:dyDescent="0.25">
      <c r="A91" s="19"/>
      <c r="B91" s="19"/>
      <c r="C91" s="74"/>
      <c r="D91" s="84"/>
      <c r="E91" s="35"/>
      <c r="F91" s="84"/>
    </row>
    <row r="92" spans="1:7" x14ac:dyDescent="0.25">
      <c r="A92" s="19"/>
      <c r="B92" s="19"/>
      <c r="C92" s="74"/>
      <c r="D92" s="19"/>
      <c r="E92" s="19"/>
      <c r="F92" s="19"/>
    </row>
    <row r="93" spans="1:7" x14ac:dyDescent="0.25">
      <c r="A93" s="19"/>
      <c r="B93" s="19"/>
      <c r="C93" s="81"/>
      <c r="D93" s="75"/>
      <c r="E93" s="35"/>
      <c r="F93" s="75"/>
    </row>
    <row r="94" spans="1:7" x14ac:dyDescent="0.25">
      <c r="A94" s="19"/>
      <c r="B94" s="19"/>
      <c r="C94" s="81"/>
      <c r="D94" s="85"/>
      <c r="E94" s="35"/>
      <c r="F94" s="75"/>
    </row>
    <row r="95" spans="1:7" x14ac:dyDescent="0.25">
      <c r="A95" s="19"/>
      <c r="B95" s="19"/>
      <c r="C95" s="74"/>
      <c r="D95" s="85"/>
      <c r="E95" s="35"/>
      <c r="F95" s="75"/>
    </row>
    <row r="96" spans="1:7" x14ac:dyDescent="0.25">
      <c r="A96" s="19"/>
      <c r="B96" s="19"/>
      <c r="C96" s="74"/>
      <c r="D96" s="86"/>
      <c r="E96" s="87"/>
      <c r="F96" s="19"/>
    </row>
    <row r="97" spans="1:6" customFormat="1" x14ac:dyDescent="0.25">
      <c r="A97" s="19"/>
      <c r="B97" s="19"/>
      <c r="C97" s="74"/>
      <c r="D97" s="85"/>
      <c r="E97" s="35"/>
      <c r="F97" s="19"/>
    </row>
    <row r="98" spans="1:6" customFormat="1" x14ac:dyDescent="0.25">
      <c r="A98" s="19"/>
      <c r="B98" s="19"/>
      <c r="C98" s="80"/>
      <c r="D98" s="75"/>
      <c r="E98" s="44"/>
      <c r="F98" s="35"/>
    </row>
    <row r="99" spans="1:6" customFormat="1" x14ac:dyDescent="0.25">
      <c r="A99" s="19"/>
      <c r="B99" s="19"/>
      <c r="C99" s="88"/>
      <c r="D99" s="75"/>
      <c r="E99" s="75"/>
      <c r="F99" s="75"/>
    </row>
    <row r="100" spans="1:6" customFormat="1" x14ac:dyDescent="0.25">
      <c r="A100" s="19"/>
      <c r="B100" s="19"/>
      <c r="C100" s="82"/>
      <c r="D100" s="83"/>
      <c r="E100" s="44"/>
      <c r="F100" s="19"/>
    </row>
    <row r="101" spans="1:6" customFormat="1" x14ac:dyDescent="0.25">
      <c r="A101" s="19"/>
      <c r="B101" s="19"/>
      <c r="C101" s="81"/>
      <c r="D101" s="75"/>
      <c r="E101" s="35"/>
      <c r="F101" s="75"/>
    </row>
    <row r="102" spans="1:6" customFormat="1" x14ac:dyDescent="0.25">
      <c r="A102" s="19"/>
      <c r="B102" s="19"/>
      <c r="C102" s="80"/>
      <c r="D102" s="44"/>
      <c r="E102" s="35"/>
      <c r="F102" s="35"/>
    </row>
    <row r="103" spans="1:6" customFormat="1" x14ac:dyDescent="0.25">
      <c r="A103" s="19"/>
      <c r="B103" s="19"/>
      <c r="C103" s="82"/>
      <c r="D103" s="83"/>
      <c r="E103" s="44"/>
      <c r="F103" s="19"/>
    </row>
    <row r="104" spans="1:6" customFormat="1" x14ac:dyDescent="0.25">
      <c r="A104" s="19"/>
      <c r="B104" s="19"/>
      <c r="C104" s="76"/>
      <c r="D104" s="77"/>
      <c r="E104" s="77"/>
      <c r="F104" s="77"/>
    </row>
    <row r="105" spans="1:6" customFormat="1" x14ac:dyDescent="0.25">
      <c r="A105" s="19"/>
      <c r="B105" s="19"/>
      <c r="C105" s="78"/>
      <c r="D105" s="79"/>
      <c r="E105" s="44"/>
      <c r="F105" s="75"/>
    </row>
    <row r="106" spans="1:6" customFormat="1" x14ac:dyDescent="0.25">
      <c r="A106" s="19"/>
      <c r="B106" s="19"/>
      <c r="C106" s="74"/>
      <c r="D106" s="19"/>
      <c r="E106" s="19"/>
      <c r="F106" s="19"/>
    </row>
    <row r="107" spans="1:6" customFormat="1" x14ac:dyDescent="0.25">
      <c r="A107" s="19"/>
      <c r="B107" s="19"/>
      <c r="C107" s="81"/>
      <c r="D107" s="75"/>
      <c r="E107" s="35"/>
      <c r="F107" s="75"/>
    </row>
    <row r="108" spans="1:6" customFormat="1" x14ac:dyDescent="0.25">
      <c r="A108" s="19"/>
      <c r="B108" s="19"/>
      <c r="C108" s="88"/>
      <c r="D108" s="75"/>
      <c r="E108" s="35"/>
      <c r="F108" s="50"/>
    </row>
    <row r="109" spans="1:6" customFormat="1" x14ac:dyDescent="0.25">
      <c r="A109" s="19"/>
      <c r="B109" s="19"/>
      <c r="C109" s="78"/>
      <c r="D109" s="79"/>
      <c r="E109" s="44"/>
      <c r="F109" s="75"/>
    </row>
    <row r="110" spans="1:6" customFormat="1" x14ac:dyDescent="0.25">
      <c r="A110" s="19"/>
      <c r="B110" s="19"/>
      <c r="C110" s="74"/>
      <c r="D110" s="19"/>
      <c r="E110" s="35"/>
      <c r="F110" s="19"/>
    </row>
    <row r="111" spans="1:6" customFormat="1" x14ac:dyDescent="0.25">
      <c r="A111" s="19"/>
      <c r="B111" s="19"/>
      <c r="C111" s="81"/>
      <c r="D111" s="75"/>
      <c r="E111" s="35"/>
      <c r="F111" s="75"/>
    </row>
    <row r="112" spans="1:6" customFormat="1" x14ac:dyDescent="0.25">
      <c r="A112" s="19"/>
      <c r="B112" s="19"/>
      <c r="C112" s="80"/>
      <c r="D112" s="75"/>
      <c r="E112" s="44"/>
      <c r="F112" s="44"/>
    </row>
    <row r="113" spans="1:6" customFormat="1" x14ac:dyDescent="0.25">
      <c r="A113" s="19"/>
      <c r="B113" s="19"/>
      <c r="C113" s="74"/>
      <c r="D113" s="19"/>
      <c r="E113" s="19"/>
      <c r="F113" s="19"/>
    </row>
    <row r="114" spans="1:6" customFormat="1" x14ac:dyDescent="0.25">
      <c r="A114" s="19"/>
      <c r="B114" s="19"/>
      <c r="C114" s="80"/>
      <c r="D114" s="44"/>
      <c r="E114" s="35"/>
      <c r="F114" s="35"/>
    </row>
    <row r="115" spans="1:6" customFormat="1" x14ac:dyDescent="0.25">
      <c r="A115" s="19"/>
      <c r="B115" s="19"/>
      <c r="C115" s="80"/>
      <c r="D115" s="75"/>
      <c r="E115" s="44"/>
      <c r="F115" s="35"/>
    </row>
    <row r="116" spans="1:6" customFormat="1" x14ac:dyDescent="0.25">
      <c r="A116" s="19"/>
      <c r="B116" s="19"/>
      <c r="C116" s="80"/>
      <c r="D116" s="75"/>
      <c r="E116" s="44"/>
      <c r="F116" s="35"/>
    </row>
    <row r="117" spans="1:6" customFormat="1" x14ac:dyDescent="0.25">
      <c r="A117" s="19"/>
      <c r="B117" s="19"/>
      <c r="C117" s="81"/>
      <c r="D117" s="75"/>
      <c r="E117" s="35"/>
      <c r="F117" s="75"/>
    </row>
    <row r="118" spans="1:6" customFormat="1" x14ac:dyDescent="0.25">
      <c r="A118" s="19"/>
      <c r="B118" s="19"/>
      <c r="C118" s="81"/>
      <c r="D118" s="75"/>
      <c r="E118" s="35"/>
      <c r="F118" s="75"/>
    </row>
    <row r="119" spans="1:6" customFormat="1" x14ac:dyDescent="0.25">
      <c r="A119" s="19"/>
      <c r="B119" s="19"/>
      <c r="C119" s="81"/>
      <c r="D119" s="75"/>
      <c r="E119" s="35"/>
      <c r="F119" s="75"/>
    </row>
    <row r="120" spans="1:6" customFormat="1" x14ac:dyDescent="0.25">
      <c r="A120" s="19"/>
      <c r="B120" s="19"/>
      <c r="C120" s="88"/>
      <c r="D120" s="75"/>
      <c r="E120" s="44"/>
      <c r="F120" s="75"/>
    </row>
  </sheetData>
  <autoFilter ref="A11:G11"/>
  <mergeCells count="1">
    <mergeCell ref="E7:F7"/>
  </mergeCells>
  <dataValidations count="1">
    <dataValidation allowBlank="1" showInputMessage="1" showErrorMessage="1" sqref="B20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210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21</v>
      </c>
      <c r="D9" s="90" t="s">
        <v>6</v>
      </c>
      <c r="E9" s="46">
        <v>600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75" t="s">
        <v>5</v>
      </c>
      <c r="B11" s="175" t="s">
        <v>0</v>
      </c>
      <c r="C11" s="175" t="s">
        <v>1</v>
      </c>
      <c r="D11" s="175" t="s">
        <v>7</v>
      </c>
      <c r="E11" s="175" t="s">
        <v>2</v>
      </c>
      <c r="F11" s="176" t="s">
        <v>3</v>
      </c>
      <c r="G11" s="177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6.75" customHeight="1" x14ac:dyDescent="0.25">
      <c r="A12" s="139">
        <v>1</v>
      </c>
      <c r="B12" s="181" t="s">
        <v>134</v>
      </c>
      <c r="C12" s="143" t="s">
        <v>109</v>
      </c>
      <c r="D12" s="143" t="s">
        <v>130</v>
      </c>
      <c r="E12" s="139">
        <v>120</v>
      </c>
      <c r="F12" s="158">
        <f xml:space="preserve"> (E12*100)/600</f>
        <v>20</v>
      </c>
      <c r="G12" s="139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6.75" customHeight="1" x14ac:dyDescent="0.25">
      <c r="A13" s="149">
        <v>2</v>
      </c>
      <c r="B13" s="142" t="s">
        <v>178</v>
      </c>
      <c r="C13" s="132" t="s">
        <v>31</v>
      </c>
      <c r="D13" s="133" t="s">
        <v>167</v>
      </c>
      <c r="E13" s="179">
        <v>90</v>
      </c>
      <c r="F13" s="158">
        <f xml:space="preserve"> (E13*100)/600</f>
        <v>15</v>
      </c>
      <c r="G13" s="136" t="s">
        <v>19</v>
      </c>
    </row>
    <row r="14" spans="1:19" s="43" customFormat="1" ht="36.75" customHeight="1" x14ac:dyDescent="0.25">
      <c r="A14" s="139">
        <v>3</v>
      </c>
      <c r="B14" s="142" t="s">
        <v>26</v>
      </c>
      <c r="C14" s="139" t="s">
        <v>30</v>
      </c>
      <c r="D14" s="143" t="s">
        <v>14</v>
      </c>
      <c r="E14" s="179">
        <v>77</v>
      </c>
      <c r="F14" s="158">
        <f xml:space="preserve"> (E14*100)/600</f>
        <v>12.833333333333334</v>
      </c>
      <c r="G14" s="139" t="s">
        <v>19</v>
      </c>
    </row>
    <row r="15" spans="1:19" s="43" customFormat="1" ht="36.75" customHeight="1" x14ac:dyDescent="0.25">
      <c r="A15" s="139">
        <v>4</v>
      </c>
      <c r="B15" s="182" t="s">
        <v>179</v>
      </c>
      <c r="C15" s="132" t="s">
        <v>169</v>
      </c>
      <c r="D15" s="133" t="s">
        <v>167</v>
      </c>
      <c r="E15" s="180">
        <v>40</v>
      </c>
      <c r="F15" s="158">
        <f xml:space="preserve"> (E15*100)/600</f>
        <v>6.666666666666667</v>
      </c>
      <c r="G15" s="136" t="s">
        <v>19</v>
      </c>
    </row>
    <row r="16" spans="1:19" s="43" customFormat="1" ht="36.75" customHeight="1" x14ac:dyDescent="0.25">
      <c r="A16" s="149">
        <v>5</v>
      </c>
      <c r="B16" s="142" t="s">
        <v>25</v>
      </c>
      <c r="C16" s="139" t="s">
        <v>31</v>
      </c>
      <c r="D16" s="143" t="s">
        <v>14</v>
      </c>
      <c r="E16" s="179">
        <v>34</v>
      </c>
      <c r="F16" s="158">
        <f xml:space="preserve"> (E16*100)/600</f>
        <v>5.666666666666667</v>
      </c>
      <c r="G16" s="139" t="s">
        <v>19</v>
      </c>
    </row>
    <row r="17" spans="1:7" s="43" customFormat="1" ht="36.75" customHeight="1" x14ac:dyDescent="0.25">
      <c r="A17" s="139">
        <v>6</v>
      </c>
      <c r="B17" s="142" t="s">
        <v>108</v>
      </c>
      <c r="C17" s="139" t="s">
        <v>109</v>
      </c>
      <c r="D17" s="143" t="s">
        <v>14</v>
      </c>
      <c r="E17" s="179">
        <v>30</v>
      </c>
      <c r="F17" s="158">
        <f xml:space="preserve"> (E17*100)/600</f>
        <v>5</v>
      </c>
      <c r="G17" s="139" t="s">
        <v>19</v>
      </c>
    </row>
    <row r="18" spans="1:7" s="43" customFormat="1" ht="36.75" customHeight="1" x14ac:dyDescent="0.25">
      <c r="A18" s="139">
        <v>7</v>
      </c>
      <c r="B18" s="142" t="s">
        <v>70</v>
      </c>
      <c r="C18" s="160" t="s">
        <v>71</v>
      </c>
      <c r="D18" s="143" t="s">
        <v>59</v>
      </c>
      <c r="E18" s="179">
        <v>20</v>
      </c>
      <c r="F18" s="158">
        <f xml:space="preserve"> (E18*100)/600</f>
        <v>3.3333333333333335</v>
      </c>
      <c r="G18" s="139" t="s">
        <v>19</v>
      </c>
    </row>
    <row r="19" spans="1:7" s="43" customFormat="1" ht="36.75" customHeight="1" x14ac:dyDescent="0.25">
      <c r="A19" s="149">
        <v>8</v>
      </c>
      <c r="B19" s="142" t="s">
        <v>158</v>
      </c>
      <c r="C19" s="160" t="s">
        <v>31</v>
      </c>
      <c r="D19" s="143" t="s">
        <v>160</v>
      </c>
      <c r="E19" s="158">
        <v>0</v>
      </c>
      <c r="F19" s="158">
        <f xml:space="preserve"> (E19*100)/600</f>
        <v>0</v>
      </c>
      <c r="G19" s="139" t="s">
        <v>19</v>
      </c>
    </row>
    <row r="20" spans="1:7" s="43" customFormat="1" ht="36.75" customHeight="1" x14ac:dyDescent="0.25">
      <c r="A20" s="139">
        <v>9</v>
      </c>
      <c r="B20" s="182" t="s">
        <v>180</v>
      </c>
      <c r="C20" s="132" t="s">
        <v>31</v>
      </c>
      <c r="D20" s="133" t="s">
        <v>167</v>
      </c>
      <c r="E20" s="180">
        <v>0</v>
      </c>
      <c r="F20" s="158">
        <f xml:space="preserve"> (E20*100)/600</f>
        <v>0</v>
      </c>
      <c r="G20" s="136" t="s">
        <v>19</v>
      </c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</sheetData>
  <autoFilter ref="A11:G11">
    <sortState ref="A12:G20">
      <sortCondition descending="1" ref="E11"/>
    </sortState>
  </autoFilter>
  <mergeCells count="1">
    <mergeCell ref="E7:F7"/>
  </mergeCells>
  <dataValidations count="1">
    <dataValidation allowBlank="1" showInputMessage="1" showErrorMessage="1" sqref="B18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211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22</v>
      </c>
      <c r="D9" s="90" t="s">
        <v>6</v>
      </c>
      <c r="E9" s="46">
        <v>500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7.5" customHeight="1" x14ac:dyDescent="0.25">
      <c r="A12" s="166">
        <v>1</v>
      </c>
      <c r="B12" s="109" t="s">
        <v>181</v>
      </c>
      <c r="C12" s="124" t="s">
        <v>65</v>
      </c>
      <c r="D12" s="156" t="s">
        <v>167</v>
      </c>
      <c r="E12" s="125">
        <v>410</v>
      </c>
      <c r="F12" s="104">
        <f xml:space="preserve"> (E12*100)/500</f>
        <v>82</v>
      </c>
      <c r="G12" s="106" t="s">
        <v>18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7.5" customHeight="1" x14ac:dyDescent="0.25">
      <c r="A13" s="106">
        <v>2</v>
      </c>
      <c r="B13" s="184" t="s">
        <v>182</v>
      </c>
      <c r="C13" s="124" t="s">
        <v>65</v>
      </c>
      <c r="D13" s="156" t="s">
        <v>167</v>
      </c>
      <c r="E13" s="174">
        <v>400</v>
      </c>
      <c r="F13" s="104">
        <f xml:space="preserve"> (E13*100)/500</f>
        <v>80</v>
      </c>
      <c r="G13" s="106" t="s">
        <v>95</v>
      </c>
    </row>
    <row r="14" spans="1:19" s="43" customFormat="1" ht="37.5" customHeight="1" x14ac:dyDescent="0.25">
      <c r="A14" s="106">
        <v>3</v>
      </c>
      <c r="B14" s="184" t="s">
        <v>183</v>
      </c>
      <c r="C14" s="124" t="s">
        <v>28</v>
      </c>
      <c r="D14" s="156" t="s">
        <v>167</v>
      </c>
      <c r="E14" s="174">
        <v>224</v>
      </c>
      <c r="F14" s="104">
        <f xml:space="preserve"> (E14*100)/500</f>
        <v>44.8</v>
      </c>
      <c r="G14" s="106" t="s">
        <v>19</v>
      </c>
    </row>
    <row r="15" spans="1:19" s="43" customFormat="1" ht="37.5" customHeight="1" x14ac:dyDescent="0.25">
      <c r="A15" s="166">
        <v>4</v>
      </c>
      <c r="B15" s="184" t="s">
        <v>184</v>
      </c>
      <c r="C15" s="124" t="s">
        <v>65</v>
      </c>
      <c r="D15" s="156" t="s">
        <v>167</v>
      </c>
      <c r="E15" s="174">
        <v>200</v>
      </c>
      <c r="F15" s="104">
        <f xml:space="preserve"> (E15*100)/500</f>
        <v>40</v>
      </c>
      <c r="G15" s="106" t="s">
        <v>19</v>
      </c>
    </row>
    <row r="16" spans="1:19" s="43" customFormat="1" ht="37.5" customHeight="1" x14ac:dyDescent="0.25">
      <c r="A16" s="106">
        <v>5</v>
      </c>
      <c r="B16" s="185" t="s">
        <v>135</v>
      </c>
      <c r="C16" s="103" t="s">
        <v>28</v>
      </c>
      <c r="D16" s="103" t="s">
        <v>130</v>
      </c>
      <c r="E16" s="183">
        <v>20</v>
      </c>
      <c r="F16" s="104">
        <f xml:space="preserve"> (E16*100)/500</f>
        <v>4</v>
      </c>
      <c r="G16" s="96" t="s">
        <v>19</v>
      </c>
    </row>
    <row r="17" spans="1:7" s="43" customFormat="1" ht="37.5" customHeight="1" x14ac:dyDescent="0.25">
      <c r="A17" s="106">
        <v>6</v>
      </c>
      <c r="B17" s="185" t="s">
        <v>136</v>
      </c>
      <c r="C17" s="103" t="s">
        <v>28</v>
      </c>
      <c r="D17" s="103" t="s">
        <v>130</v>
      </c>
      <c r="E17" s="183">
        <v>20</v>
      </c>
      <c r="F17" s="104">
        <f xml:space="preserve"> (E17*100)/500</f>
        <v>4</v>
      </c>
      <c r="G17" s="96" t="s">
        <v>19</v>
      </c>
    </row>
    <row r="18" spans="1:7" s="43" customFormat="1" ht="37.5" customHeight="1" x14ac:dyDescent="0.25">
      <c r="A18" s="166">
        <v>7</v>
      </c>
      <c r="B18" s="184" t="s">
        <v>185</v>
      </c>
      <c r="C18" s="124" t="s">
        <v>65</v>
      </c>
      <c r="D18" s="156" t="s">
        <v>167</v>
      </c>
      <c r="E18" s="174">
        <v>10</v>
      </c>
      <c r="F18" s="104">
        <f xml:space="preserve"> (E18*100)/500</f>
        <v>2</v>
      </c>
      <c r="G18" s="106" t="s">
        <v>19</v>
      </c>
    </row>
    <row r="19" spans="1:7" s="43" customFormat="1" ht="37.5" customHeight="1" x14ac:dyDescent="0.25">
      <c r="A19" s="106">
        <v>8</v>
      </c>
      <c r="B19" s="109" t="s">
        <v>110</v>
      </c>
      <c r="C19" s="96" t="s">
        <v>111</v>
      </c>
      <c r="D19" s="103" t="s">
        <v>14</v>
      </c>
      <c r="E19" s="125">
        <v>0</v>
      </c>
      <c r="F19" s="104">
        <f xml:space="preserve"> (E19*100)/500</f>
        <v>0</v>
      </c>
      <c r="G19" s="96" t="s">
        <v>19</v>
      </c>
    </row>
    <row r="20" spans="1:7" s="43" customFormat="1" ht="37.5" customHeight="1" x14ac:dyDescent="0.25">
      <c r="A20" s="106">
        <v>9</v>
      </c>
      <c r="B20" s="109" t="s">
        <v>112</v>
      </c>
      <c r="C20" s="96" t="s">
        <v>111</v>
      </c>
      <c r="D20" s="103" t="s">
        <v>14</v>
      </c>
      <c r="E20" s="125">
        <v>0</v>
      </c>
      <c r="F20" s="104">
        <f xml:space="preserve"> (E20*100)/500</f>
        <v>0</v>
      </c>
      <c r="G20" s="96" t="s">
        <v>19</v>
      </c>
    </row>
    <row r="21" spans="1:7" s="43" customFormat="1" ht="37.5" customHeight="1" x14ac:dyDescent="0.25">
      <c r="A21" s="166">
        <v>10</v>
      </c>
      <c r="B21" s="109" t="s">
        <v>113</v>
      </c>
      <c r="C21" s="96" t="s">
        <v>65</v>
      </c>
      <c r="D21" s="103" t="s">
        <v>14</v>
      </c>
      <c r="E21" s="125">
        <v>0</v>
      </c>
      <c r="F21" s="104">
        <f xml:space="preserve"> (E21*100)/500</f>
        <v>0</v>
      </c>
      <c r="G21" s="96" t="s">
        <v>19</v>
      </c>
    </row>
    <row r="22" spans="1:7" s="43" customFormat="1" ht="37.5" customHeight="1" x14ac:dyDescent="0.25">
      <c r="A22" s="106">
        <v>11</v>
      </c>
      <c r="B22" s="109" t="s">
        <v>114</v>
      </c>
      <c r="C22" s="96" t="s">
        <v>27</v>
      </c>
      <c r="D22" s="103" t="s">
        <v>14</v>
      </c>
      <c r="E22" s="125">
        <v>0</v>
      </c>
      <c r="F22" s="104">
        <f xml:space="preserve"> (E22*100)/500</f>
        <v>0</v>
      </c>
      <c r="G22" s="96" t="s">
        <v>19</v>
      </c>
    </row>
    <row r="23" spans="1:7" s="43" customFormat="1" ht="37.5" customHeight="1" x14ac:dyDescent="0.25">
      <c r="A23" s="106">
        <v>12</v>
      </c>
      <c r="B23" s="109" t="s">
        <v>115</v>
      </c>
      <c r="C23" s="96" t="s">
        <v>28</v>
      </c>
      <c r="D23" s="103" t="s">
        <v>14</v>
      </c>
      <c r="E23" s="125">
        <v>0</v>
      </c>
      <c r="F23" s="104">
        <f xml:space="preserve"> (E23*100)/500</f>
        <v>0</v>
      </c>
      <c r="G23" s="96" t="s">
        <v>19</v>
      </c>
    </row>
    <row r="24" spans="1:7" s="43" customFormat="1" ht="37.5" customHeight="1" x14ac:dyDescent="0.25">
      <c r="A24" s="166">
        <v>13</v>
      </c>
      <c r="B24" s="184" t="s">
        <v>186</v>
      </c>
      <c r="C24" s="124" t="s">
        <v>28</v>
      </c>
      <c r="D24" s="156" t="s">
        <v>167</v>
      </c>
      <c r="E24" s="174">
        <v>0</v>
      </c>
      <c r="F24" s="104">
        <f xml:space="preserve"> (E24*100)/500</f>
        <v>0</v>
      </c>
      <c r="G24" s="106" t="s">
        <v>19</v>
      </c>
    </row>
    <row r="25" spans="1:7" s="43" customFormat="1" ht="37.5" customHeight="1" x14ac:dyDescent="0.25">
      <c r="A25" s="106">
        <v>14</v>
      </c>
      <c r="B25" s="184" t="s">
        <v>187</v>
      </c>
      <c r="C25" s="124" t="s">
        <v>28</v>
      </c>
      <c r="D25" s="156" t="s">
        <v>167</v>
      </c>
      <c r="E25" s="174">
        <v>0</v>
      </c>
      <c r="F25" s="104">
        <f xml:space="preserve"> (E25*100)/500</f>
        <v>0</v>
      </c>
      <c r="G25" s="106" t="s">
        <v>19</v>
      </c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  <row r="39" spans="1:7" s="43" customFormat="1" x14ac:dyDescent="0.25">
      <c r="A39" s="52"/>
      <c r="B39" s="52"/>
      <c r="C39" s="67"/>
      <c r="D39" s="54"/>
      <c r="E39" s="54"/>
      <c r="F39" s="57"/>
      <c r="G39" s="52"/>
    </row>
    <row r="40" spans="1:7" s="43" customFormat="1" x14ac:dyDescent="0.25">
      <c r="A40" s="52"/>
      <c r="B40" s="52"/>
      <c r="C40" s="56"/>
      <c r="D40" s="57"/>
      <c r="E40" s="57"/>
      <c r="F40" s="57"/>
      <c r="G40" s="52"/>
    </row>
    <row r="41" spans="1:7" s="43" customFormat="1" x14ac:dyDescent="0.25">
      <c r="A41" s="52"/>
      <c r="B41" s="52"/>
      <c r="C41" s="67"/>
      <c r="D41" s="68"/>
      <c r="E41" s="59"/>
      <c r="F41" s="52"/>
      <c r="G41" s="52"/>
    </row>
    <row r="42" spans="1:7" s="43" customFormat="1" x14ac:dyDescent="0.25">
      <c r="A42" s="52"/>
      <c r="B42" s="52"/>
      <c r="C42" s="56"/>
      <c r="D42" s="57"/>
      <c r="E42" s="57"/>
      <c r="F42" s="57"/>
      <c r="G42" s="52"/>
    </row>
    <row r="43" spans="1:7" s="43" customFormat="1" x14ac:dyDescent="0.25">
      <c r="A43" s="52"/>
      <c r="B43" s="52"/>
      <c r="C43" s="64"/>
      <c r="D43" s="55"/>
      <c r="E43" s="55"/>
      <c r="F43" s="55"/>
      <c r="G43" s="52"/>
    </row>
    <row r="44" spans="1:7" s="43" customFormat="1" x14ac:dyDescent="0.25">
      <c r="A44" s="52"/>
      <c r="B44" s="52"/>
      <c r="C44" s="53"/>
      <c r="D44" s="52"/>
      <c r="E44" s="55"/>
      <c r="F44" s="52"/>
      <c r="G44" s="52"/>
    </row>
    <row r="45" spans="1:7" s="43" customFormat="1" x14ac:dyDescent="0.25">
      <c r="A45" s="52"/>
      <c r="B45" s="52"/>
      <c r="C45" s="53"/>
      <c r="D45" s="52"/>
      <c r="E45" s="59"/>
      <c r="F45" s="52"/>
      <c r="G45" s="52"/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58"/>
      <c r="D47" s="57"/>
      <c r="E47" s="55"/>
      <c r="F47" s="57"/>
      <c r="G47" s="52"/>
    </row>
    <row r="48" spans="1:7" s="43" customFormat="1" x14ac:dyDescent="0.25">
      <c r="A48" s="52"/>
      <c r="B48" s="52"/>
      <c r="C48" s="56"/>
      <c r="D48" s="57"/>
      <c r="E48" s="57"/>
      <c r="F48" s="57"/>
      <c r="G48" s="52"/>
    </row>
    <row r="49" spans="1:7" s="43" customFormat="1" x14ac:dyDescent="0.25">
      <c r="A49" s="52"/>
      <c r="B49" s="52"/>
      <c r="C49" s="53"/>
      <c r="D49" s="57"/>
      <c r="E49" s="59"/>
      <c r="F49" s="52"/>
      <c r="G49" s="52"/>
    </row>
    <row r="50" spans="1:7" s="43" customFormat="1" x14ac:dyDescent="0.25">
      <c r="A50" s="52"/>
      <c r="B50" s="52"/>
      <c r="C50" s="64"/>
      <c r="D50" s="59"/>
      <c r="E50" s="55"/>
      <c r="F50" s="55"/>
      <c r="G50" s="52"/>
    </row>
    <row r="51" spans="1:7" s="43" customFormat="1" x14ac:dyDescent="0.25">
      <c r="A51" s="52"/>
      <c r="B51" s="52"/>
      <c r="C51" s="67"/>
      <c r="D51" s="68"/>
      <c r="E51" s="59"/>
      <c r="F51" s="52"/>
      <c r="G51" s="52"/>
    </row>
    <row r="52" spans="1:7" s="43" customFormat="1" x14ac:dyDescent="0.25">
      <c r="A52" s="52"/>
      <c r="B52" s="52"/>
      <c r="C52" s="58"/>
      <c r="D52" s="57"/>
      <c r="E52" s="55"/>
      <c r="F52" s="57"/>
      <c r="G52" s="52"/>
    </row>
    <row r="53" spans="1:7" s="43" customFormat="1" x14ac:dyDescent="0.25">
      <c r="A53" s="52"/>
      <c r="B53" s="52"/>
      <c r="C53" s="53"/>
      <c r="D53" s="52"/>
      <c r="E53" s="59"/>
      <c r="F53" s="52"/>
      <c r="G53" s="52"/>
    </row>
    <row r="54" spans="1:7" s="43" customFormat="1" x14ac:dyDescent="0.25">
      <c r="A54" s="52"/>
      <c r="B54" s="52"/>
      <c r="C54" s="65"/>
      <c r="D54" s="54"/>
      <c r="E54" s="66"/>
      <c r="F54" s="57"/>
      <c r="G54" s="52"/>
    </row>
    <row r="55" spans="1:7" s="43" customFormat="1" x14ac:dyDescent="0.25">
      <c r="A55" s="52"/>
      <c r="B55" s="52"/>
      <c r="C55" s="65"/>
      <c r="D55" s="54"/>
      <c r="E55" s="66"/>
      <c r="F55" s="57"/>
      <c r="G55" s="52"/>
    </row>
    <row r="56" spans="1:7" s="43" customFormat="1" x14ac:dyDescent="0.25">
      <c r="A56" s="52"/>
      <c r="B56" s="52"/>
      <c r="C56" s="53"/>
      <c r="D56" s="52"/>
      <c r="E56" s="59"/>
      <c r="F56" s="52"/>
      <c r="G56" s="52"/>
    </row>
    <row r="57" spans="1:7" s="43" customFormat="1" x14ac:dyDescent="0.25">
      <c r="A57" s="52"/>
      <c r="B57" s="52"/>
      <c r="C57" s="58"/>
      <c r="D57" s="57"/>
      <c r="E57" s="55"/>
      <c r="F57" s="57"/>
      <c r="G57" s="52"/>
    </row>
    <row r="58" spans="1:7" s="43" customFormat="1" x14ac:dyDescent="0.25">
      <c r="A58" s="52"/>
      <c r="B58" s="52"/>
      <c r="C58" s="64"/>
      <c r="D58" s="57"/>
      <c r="E58" s="59"/>
      <c r="F58" s="59"/>
      <c r="G58" s="52"/>
    </row>
    <row r="59" spans="1:7" s="43" customFormat="1" x14ac:dyDescent="0.25">
      <c r="A59" s="52"/>
      <c r="B59" s="52"/>
      <c r="C59" s="65"/>
      <c r="D59" s="54"/>
      <c r="E59" s="66"/>
      <c r="F59" s="57"/>
      <c r="G59" s="52"/>
    </row>
    <row r="60" spans="1:7" s="43" customFormat="1" x14ac:dyDescent="0.25">
      <c r="A60" s="52"/>
      <c r="B60" s="52"/>
      <c r="C60" s="53"/>
      <c r="D60" s="57"/>
      <c r="E60" s="55"/>
      <c r="F60" s="52"/>
      <c r="G60" s="52"/>
    </row>
  </sheetData>
  <autoFilter ref="A11:G11">
    <sortState ref="A12:G25">
      <sortCondition descending="1" ref="E11"/>
    </sortState>
  </autoFilter>
  <mergeCells count="1">
    <mergeCell ref="E7:F7"/>
  </mergeCells>
  <dataValidations count="1">
    <dataValidation allowBlank="1" showInputMessage="1" showErrorMessage="1" sqref="B19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8.710937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212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23</v>
      </c>
      <c r="D9" s="90" t="s">
        <v>6</v>
      </c>
      <c r="E9" s="46">
        <v>500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2.25" customHeight="1" x14ac:dyDescent="0.25">
      <c r="A12" s="96">
        <v>1</v>
      </c>
      <c r="B12" s="153" t="s">
        <v>72</v>
      </c>
      <c r="C12" s="116" t="s">
        <v>50</v>
      </c>
      <c r="D12" s="103" t="s">
        <v>59</v>
      </c>
      <c r="E12" s="111">
        <v>300</v>
      </c>
      <c r="F12" s="104">
        <f xml:space="preserve"> (E12*100)/500</f>
        <v>60</v>
      </c>
      <c r="G12" s="96" t="s">
        <v>18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2.25" customHeight="1" x14ac:dyDescent="0.25">
      <c r="A13" s="96">
        <v>2</v>
      </c>
      <c r="B13" s="153" t="s">
        <v>116</v>
      </c>
      <c r="C13" s="96" t="s">
        <v>29</v>
      </c>
      <c r="D13" s="103" t="s">
        <v>14</v>
      </c>
      <c r="E13" s="111">
        <v>249</v>
      </c>
      <c r="F13" s="104">
        <f xml:space="preserve"> (E13*100)/500</f>
        <v>49.8</v>
      </c>
      <c r="G13" s="96" t="s">
        <v>95</v>
      </c>
    </row>
    <row r="14" spans="1:19" s="43" customFormat="1" ht="32.25" customHeight="1" x14ac:dyDescent="0.25">
      <c r="A14" s="96">
        <v>3</v>
      </c>
      <c r="B14" s="186" t="s">
        <v>163</v>
      </c>
      <c r="C14" s="116" t="s">
        <v>145</v>
      </c>
      <c r="D14" s="103" t="s">
        <v>160</v>
      </c>
      <c r="E14" s="96">
        <v>238</v>
      </c>
      <c r="F14" s="104">
        <f xml:space="preserve"> (E14*100)/500</f>
        <v>47.6</v>
      </c>
      <c r="G14" s="96" t="s">
        <v>19</v>
      </c>
    </row>
    <row r="15" spans="1:19" s="43" customFormat="1" ht="32.25" customHeight="1" x14ac:dyDescent="0.25">
      <c r="A15" s="96">
        <v>4</v>
      </c>
      <c r="B15" s="153" t="s">
        <v>117</v>
      </c>
      <c r="C15" s="118" t="s">
        <v>29</v>
      </c>
      <c r="D15" s="103" t="s">
        <v>14</v>
      </c>
      <c r="E15" s="111">
        <v>0</v>
      </c>
      <c r="F15" s="104">
        <f xml:space="preserve"> (E15*100)/500</f>
        <v>0</v>
      </c>
      <c r="G15" s="96" t="s">
        <v>19</v>
      </c>
    </row>
    <row r="16" spans="1:19" s="43" customFormat="1" ht="32.25" customHeight="1" x14ac:dyDescent="0.25">
      <c r="A16" s="96">
        <v>5</v>
      </c>
      <c r="B16" s="153" t="s">
        <v>118</v>
      </c>
      <c r="C16" s="118" t="s">
        <v>29</v>
      </c>
      <c r="D16" s="103" t="s">
        <v>14</v>
      </c>
      <c r="E16" s="111">
        <v>0</v>
      </c>
      <c r="F16" s="104">
        <f xml:space="preserve"> (E16*100)/500</f>
        <v>0</v>
      </c>
      <c r="G16" s="96" t="s">
        <v>19</v>
      </c>
    </row>
    <row r="17" spans="1:7" s="43" customFormat="1" ht="32.25" customHeight="1" x14ac:dyDescent="0.25">
      <c r="A17" s="96">
        <v>6</v>
      </c>
      <c r="B17" s="167" t="s">
        <v>144</v>
      </c>
      <c r="C17" s="119" t="s">
        <v>145</v>
      </c>
      <c r="D17" s="103" t="s">
        <v>139</v>
      </c>
      <c r="E17" s="96">
        <v>0</v>
      </c>
      <c r="F17" s="104">
        <f xml:space="preserve"> (E17*100)/500</f>
        <v>0</v>
      </c>
      <c r="G17" s="96" t="s">
        <v>19</v>
      </c>
    </row>
    <row r="18" spans="1:7" s="43" customFormat="1" ht="32.25" customHeight="1" x14ac:dyDescent="0.25">
      <c r="A18" s="96">
        <v>7</v>
      </c>
      <c r="B18" s="153" t="s">
        <v>188</v>
      </c>
      <c r="C18" s="124" t="s">
        <v>50</v>
      </c>
      <c r="D18" s="156" t="s">
        <v>167</v>
      </c>
      <c r="E18" s="125">
        <v>0</v>
      </c>
      <c r="F18" s="104">
        <f xml:space="preserve"> (E18*100)/500</f>
        <v>0</v>
      </c>
      <c r="G18" s="106" t="s">
        <v>19</v>
      </c>
    </row>
    <row r="19" spans="1:7" s="43" customFormat="1" ht="32.25" customHeight="1" x14ac:dyDescent="0.25">
      <c r="A19" s="96">
        <v>8</v>
      </c>
      <c r="B19" s="154" t="s">
        <v>189</v>
      </c>
      <c r="C19" s="124" t="s">
        <v>50</v>
      </c>
      <c r="D19" s="156" t="s">
        <v>167</v>
      </c>
      <c r="E19" s="174">
        <v>0</v>
      </c>
      <c r="F19" s="104">
        <f xml:space="preserve"> (E19*100)/500</f>
        <v>0</v>
      </c>
      <c r="G19" s="106" t="s">
        <v>19</v>
      </c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</sheetData>
  <autoFilter ref="A11:G11">
    <sortState ref="A12:G19">
      <sortCondition descending="1" ref="E11"/>
    </sortState>
  </autoFilter>
  <mergeCells count="1">
    <mergeCell ref="E7:F7"/>
  </mergeCells>
  <dataValidations count="1">
    <dataValidation allowBlank="1" showInputMessage="1" showErrorMessage="1" sqref="B18"/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213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69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16</v>
      </c>
      <c r="D9" s="90" t="s">
        <v>6</v>
      </c>
      <c r="E9" s="46">
        <v>500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3" customHeight="1" x14ac:dyDescent="0.25">
      <c r="A12" s="100">
        <v>1</v>
      </c>
      <c r="B12" s="109" t="s">
        <v>73</v>
      </c>
      <c r="C12" s="100" t="s">
        <v>74</v>
      </c>
      <c r="D12" s="103" t="s">
        <v>59</v>
      </c>
      <c r="E12" s="100">
        <v>126</v>
      </c>
      <c r="F12" s="104">
        <f xml:space="preserve"> (E12*100)/500</f>
        <v>25.2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3" customHeight="1" x14ac:dyDescent="0.25">
      <c r="A13" s="100">
        <v>2</v>
      </c>
      <c r="B13" s="109" t="s">
        <v>75</v>
      </c>
      <c r="C13" s="100" t="s">
        <v>74</v>
      </c>
      <c r="D13" s="103" t="s">
        <v>59</v>
      </c>
      <c r="E13" s="100">
        <v>0</v>
      </c>
      <c r="F13" s="104">
        <f xml:space="preserve"> (E13*100)/500</f>
        <v>0</v>
      </c>
      <c r="G13" s="96" t="s">
        <v>19</v>
      </c>
    </row>
    <row r="14" spans="1:19" s="43" customFormat="1" ht="33" customHeight="1" x14ac:dyDescent="0.25">
      <c r="A14" s="96">
        <v>3</v>
      </c>
      <c r="B14" s="109" t="s">
        <v>76</v>
      </c>
      <c r="C14" s="100" t="s">
        <v>74</v>
      </c>
      <c r="D14" s="103" t="s">
        <v>59</v>
      </c>
      <c r="E14" s="111">
        <v>0</v>
      </c>
      <c r="F14" s="104">
        <f xml:space="preserve"> (E14*100)/500</f>
        <v>0</v>
      </c>
      <c r="G14" s="96" t="s">
        <v>19</v>
      </c>
    </row>
    <row r="15" spans="1:19" s="43" customFormat="1" ht="33" customHeight="1" x14ac:dyDescent="0.25">
      <c r="A15" s="100">
        <v>4</v>
      </c>
      <c r="B15" s="109" t="s">
        <v>119</v>
      </c>
      <c r="C15" s="110" t="s">
        <v>17</v>
      </c>
      <c r="D15" s="103" t="s">
        <v>14</v>
      </c>
      <c r="E15" s="106">
        <v>0</v>
      </c>
      <c r="F15" s="104">
        <f xml:space="preserve"> (E15*100)/500</f>
        <v>0</v>
      </c>
      <c r="G15" s="96" t="s">
        <v>19</v>
      </c>
    </row>
    <row r="16" spans="1:19" s="43" customFormat="1" ht="33" customHeight="1" x14ac:dyDescent="0.25">
      <c r="A16" s="100">
        <v>5</v>
      </c>
      <c r="B16" s="109" t="s">
        <v>190</v>
      </c>
      <c r="C16" s="124" t="s">
        <v>74</v>
      </c>
      <c r="D16" s="156" t="s">
        <v>167</v>
      </c>
      <c r="E16" s="106">
        <v>0</v>
      </c>
      <c r="F16" s="104">
        <f xml:space="preserve"> (E16*100)/500</f>
        <v>0</v>
      </c>
      <c r="G16" s="106" t="s">
        <v>19</v>
      </c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</sheetData>
  <autoFilter ref="A11:G11">
    <sortState ref="A12:G16">
      <sortCondition descending="1" ref="E11"/>
    </sortState>
  </autoFilter>
  <mergeCells count="1">
    <mergeCell ref="E7:F7"/>
  </mergeCells>
  <dataValidations count="1">
    <dataValidation allowBlank="1" showInputMessage="1" showErrorMessage="1" sqref="B16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view="pageBreakPreview" zoomScaleNormal="100" zoomScaleSheetLayoutView="100" workbookViewId="0">
      <selection activeCell="C8" sqref="C8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214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45952</v>
      </c>
      <c r="E8" s="92" t="s">
        <v>77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78</v>
      </c>
      <c r="D9" s="90" t="s">
        <v>6</v>
      </c>
      <c r="E9" s="46">
        <v>65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7.5" customHeight="1" x14ac:dyDescent="0.25">
      <c r="A12" s="96">
        <v>1</v>
      </c>
      <c r="B12" s="109" t="s">
        <v>79</v>
      </c>
      <c r="C12" s="116" t="s">
        <v>80</v>
      </c>
      <c r="D12" s="103" t="s">
        <v>59</v>
      </c>
      <c r="E12" s="111">
        <v>25</v>
      </c>
      <c r="F12" s="104">
        <f xml:space="preserve"> (E12*100)/65</f>
        <v>38.46153846153846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7.5" customHeight="1" x14ac:dyDescent="0.25">
      <c r="A13" s="96">
        <v>2</v>
      </c>
      <c r="B13" s="140" t="s">
        <v>146</v>
      </c>
      <c r="C13" s="119" t="s">
        <v>138</v>
      </c>
      <c r="D13" s="103" t="s">
        <v>139</v>
      </c>
      <c r="E13" s="96">
        <v>23</v>
      </c>
      <c r="F13" s="104">
        <f xml:space="preserve"> (E13*100)/65</f>
        <v>35.384615384615387</v>
      </c>
      <c r="G13" s="96" t="s">
        <v>19</v>
      </c>
    </row>
    <row r="14" spans="1:19" s="43" customFormat="1" ht="37.5" customHeight="1" x14ac:dyDescent="0.25">
      <c r="A14" s="96">
        <v>3</v>
      </c>
      <c r="B14" s="109" t="s">
        <v>120</v>
      </c>
      <c r="C14" s="106" t="s">
        <v>90</v>
      </c>
      <c r="D14" s="103" t="s">
        <v>14</v>
      </c>
      <c r="E14" s="106">
        <v>22</v>
      </c>
      <c r="F14" s="104">
        <f xml:space="preserve"> (E14*100)/65</f>
        <v>33.846153846153847</v>
      </c>
      <c r="G14" s="96" t="s">
        <v>19</v>
      </c>
    </row>
    <row r="15" spans="1:19" s="43" customFormat="1" ht="37.5" customHeight="1" x14ac:dyDescent="0.25">
      <c r="A15" s="96">
        <v>4</v>
      </c>
      <c r="B15" s="140" t="s">
        <v>147</v>
      </c>
      <c r="C15" s="119" t="s">
        <v>138</v>
      </c>
      <c r="D15" s="103" t="s">
        <v>139</v>
      </c>
      <c r="E15" s="96">
        <v>22</v>
      </c>
      <c r="F15" s="104">
        <f xml:space="preserve"> (E15*100)/65</f>
        <v>33.846153846153847</v>
      </c>
      <c r="G15" s="96" t="s">
        <v>19</v>
      </c>
    </row>
    <row r="16" spans="1:19" s="43" customFormat="1" ht="37.5" customHeight="1" x14ac:dyDescent="0.25">
      <c r="A16" s="96">
        <v>5</v>
      </c>
      <c r="B16" s="187" t="s">
        <v>191</v>
      </c>
      <c r="C16" s="188" t="s">
        <v>80</v>
      </c>
      <c r="D16" s="189" t="s">
        <v>167</v>
      </c>
      <c r="E16" s="190">
        <v>22</v>
      </c>
      <c r="F16" s="104">
        <f xml:space="preserve"> (E16*100)/65</f>
        <v>33.846153846153847</v>
      </c>
      <c r="G16" s="191" t="s">
        <v>19</v>
      </c>
    </row>
    <row r="17" spans="1:7" s="43" customFormat="1" ht="37.5" customHeight="1" x14ac:dyDescent="0.25">
      <c r="A17" s="96">
        <v>6</v>
      </c>
      <c r="B17" s="109" t="s">
        <v>121</v>
      </c>
      <c r="C17" s="106" t="s">
        <v>90</v>
      </c>
      <c r="D17" s="103" t="s">
        <v>14</v>
      </c>
      <c r="E17" s="106">
        <v>8</v>
      </c>
      <c r="F17" s="104">
        <f xml:space="preserve"> (E17*100)/65</f>
        <v>12.307692307692308</v>
      </c>
      <c r="G17" s="96" t="s">
        <v>19</v>
      </c>
    </row>
    <row r="18" spans="1:7" s="43" customFormat="1" ht="37.5" customHeight="1" x14ac:dyDescent="0.25">
      <c r="A18" s="96">
        <v>7</v>
      </c>
      <c r="B18" s="150" t="s">
        <v>148</v>
      </c>
      <c r="C18" s="147" t="s">
        <v>138</v>
      </c>
      <c r="D18" s="143" t="s">
        <v>139</v>
      </c>
      <c r="E18" s="139">
        <v>0</v>
      </c>
      <c r="F18" s="104">
        <f xml:space="preserve"> (E18*100)/65</f>
        <v>0</v>
      </c>
      <c r="G18" s="139" t="s">
        <v>19</v>
      </c>
    </row>
    <row r="19" spans="1:7" s="43" customFormat="1" ht="37.5" customHeight="1" x14ac:dyDescent="0.25">
      <c r="A19" s="96">
        <v>8</v>
      </c>
      <c r="B19" s="129" t="s">
        <v>192</v>
      </c>
      <c r="C19" s="130" t="s">
        <v>193</v>
      </c>
      <c r="D19" s="127" t="s">
        <v>167</v>
      </c>
      <c r="E19" s="128">
        <v>0</v>
      </c>
      <c r="F19" s="104">
        <f xml:space="preserve"> (E19*100)/65</f>
        <v>0</v>
      </c>
      <c r="G19" s="126" t="s">
        <v>19</v>
      </c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</sheetData>
  <autoFilter ref="A11:G11">
    <sortState ref="A12:G19">
      <sortCondition descending="1" ref="E11"/>
    </sortState>
  </autoFilter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7" x14ac:dyDescent="0.25">
      <c r="F1" s="45" t="s">
        <v>215</v>
      </c>
    </row>
    <row r="2" spans="1:17" x14ac:dyDescent="0.25">
      <c r="F2" s="45" t="s">
        <v>52</v>
      </c>
    </row>
    <row r="3" spans="1:17" x14ac:dyDescent="0.25">
      <c r="F3" s="45" t="s">
        <v>201</v>
      </c>
    </row>
    <row r="5" spans="1:17" x14ac:dyDescent="0.25">
      <c r="B5" s="97" t="s">
        <v>12</v>
      </c>
    </row>
    <row r="7" spans="1:17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49" t="s">
        <v>10</v>
      </c>
      <c r="C8" s="98">
        <v>45952</v>
      </c>
      <c r="E8" s="92" t="s">
        <v>77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13</v>
      </c>
      <c r="C9" s="112" t="s">
        <v>20</v>
      </c>
      <c r="D9" s="90" t="s">
        <v>6</v>
      </c>
      <c r="E9" s="46">
        <v>65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45" customFormat="1" ht="37.5" customHeight="1" x14ac:dyDescent="0.25">
      <c r="A12" s="96">
        <v>1</v>
      </c>
      <c r="B12" s="109" t="s">
        <v>122</v>
      </c>
      <c r="C12" s="106" t="s">
        <v>85</v>
      </c>
      <c r="D12" s="103" t="s">
        <v>14</v>
      </c>
      <c r="E12" s="106">
        <v>50</v>
      </c>
      <c r="F12" s="104">
        <f xml:space="preserve"> (E12*100)/65</f>
        <v>76.92307692307692</v>
      </c>
      <c r="G12" s="96" t="s">
        <v>18</v>
      </c>
      <c r="H12" s="138"/>
      <c r="I12" s="51"/>
    </row>
    <row r="13" spans="1:17" s="138" customFormat="1" ht="37.5" customHeight="1" x14ac:dyDescent="0.25">
      <c r="A13" s="96">
        <v>2</v>
      </c>
      <c r="B13" s="194" t="s">
        <v>128</v>
      </c>
      <c r="C13" s="116" t="s">
        <v>129</v>
      </c>
      <c r="D13" s="103" t="s">
        <v>130</v>
      </c>
      <c r="E13" s="96">
        <v>50</v>
      </c>
      <c r="F13" s="104">
        <f xml:space="preserve"> (E13*100)/65</f>
        <v>76.92307692307692</v>
      </c>
      <c r="G13" s="96" t="s">
        <v>18</v>
      </c>
    </row>
    <row r="14" spans="1:17" s="138" customFormat="1" ht="37.5" customHeight="1" x14ac:dyDescent="0.25">
      <c r="A14" s="166">
        <v>3</v>
      </c>
      <c r="B14" s="192" t="s">
        <v>194</v>
      </c>
      <c r="C14" s="124" t="s">
        <v>58</v>
      </c>
      <c r="D14" s="156" t="s">
        <v>167</v>
      </c>
      <c r="E14" s="193">
        <v>32</v>
      </c>
      <c r="F14" s="104">
        <f xml:space="preserve"> (E14*100)/65</f>
        <v>49.230769230769234</v>
      </c>
      <c r="G14" s="106" t="s">
        <v>19</v>
      </c>
    </row>
    <row r="15" spans="1:17" s="138" customFormat="1" ht="37.5" customHeight="1" x14ac:dyDescent="0.25">
      <c r="A15" s="96">
        <v>4</v>
      </c>
      <c r="B15" s="178" t="s">
        <v>123</v>
      </c>
      <c r="C15" s="106" t="s">
        <v>85</v>
      </c>
      <c r="D15" s="103" t="s">
        <v>14</v>
      </c>
      <c r="E15" s="106">
        <v>30</v>
      </c>
      <c r="F15" s="104">
        <f xml:space="preserve"> (E15*100)/65</f>
        <v>46.153846153846153</v>
      </c>
      <c r="G15" s="96" t="s">
        <v>19</v>
      </c>
    </row>
    <row r="16" spans="1:17" s="138" customFormat="1" ht="37.5" customHeight="1" x14ac:dyDescent="0.25">
      <c r="A16" s="96">
        <v>5</v>
      </c>
      <c r="B16" s="131" t="s">
        <v>195</v>
      </c>
      <c r="C16" s="132" t="s">
        <v>58</v>
      </c>
      <c r="D16" s="133" t="s">
        <v>167</v>
      </c>
      <c r="E16" s="134">
        <v>29</v>
      </c>
      <c r="F16" s="104">
        <f xml:space="preserve"> (E16*100)/65</f>
        <v>44.615384615384613</v>
      </c>
      <c r="G16" s="136" t="s">
        <v>19</v>
      </c>
    </row>
    <row r="17" spans="1:7" s="138" customFormat="1" ht="37.5" customHeight="1" x14ac:dyDescent="0.25">
      <c r="A17" s="166">
        <v>6</v>
      </c>
      <c r="B17" s="142" t="s">
        <v>81</v>
      </c>
      <c r="C17" s="160" t="s">
        <v>58</v>
      </c>
      <c r="D17" s="143" t="s">
        <v>59</v>
      </c>
      <c r="E17" s="144">
        <v>25</v>
      </c>
      <c r="F17" s="104">
        <f xml:space="preserve"> (E17*100)/65</f>
        <v>38.46153846153846</v>
      </c>
      <c r="G17" s="139" t="s">
        <v>19</v>
      </c>
    </row>
    <row r="18" spans="1:7" s="138" customFormat="1" ht="37.5" customHeight="1" x14ac:dyDescent="0.25">
      <c r="A18" s="96">
        <v>7</v>
      </c>
      <c r="B18" s="131" t="s">
        <v>196</v>
      </c>
      <c r="C18" s="132" t="s">
        <v>58</v>
      </c>
      <c r="D18" s="133" t="s">
        <v>167</v>
      </c>
      <c r="E18" s="134">
        <v>7</v>
      </c>
      <c r="F18" s="104">
        <f xml:space="preserve"> (E18*100)/65</f>
        <v>10.76923076923077</v>
      </c>
      <c r="G18" s="136" t="s">
        <v>19</v>
      </c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</sheetData>
  <autoFilter ref="A11:G11">
    <sortState ref="A12:G18">
      <sortCondition descending="1" ref="E11"/>
    </sortState>
  </autoFilter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215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45952</v>
      </c>
      <c r="E8" s="92" t="s">
        <v>77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15</v>
      </c>
      <c r="D9" s="90" t="s">
        <v>6</v>
      </c>
      <c r="E9" s="46">
        <v>65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5.25" customHeight="1" x14ac:dyDescent="0.25">
      <c r="A12" s="166">
        <v>1</v>
      </c>
      <c r="B12" s="192" t="s">
        <v>197</v>
      </c>
      <c r="C12" s="124" t="s">
        <v>132</v>
      </c>
      <c r="D12" s="156" t="s">
        <v>167</v>
      </c>
      <c r="E12" s="193">
        <v>26</v>
      </c>
      <c r="F12" s="107">
        <f>E12/65*100</f>
        <v>40</v>
      </c>
      <c r="G12" s="10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5.25" customHeight="1" x14ac:dyDescent="0.25">
      <c r="A13" s="166">
        <v>2</v>
      </c>
      <c r="B13" s="192" t="s">
        <v>198</v>
      </c>
      <c r="C13" s="124" t="s">
        <v>37</v>
      </c>
      <c r="D13" s="156" t="s">
        <v>167</v>
      </c>
      <c r="E13" s="193">
        <v>25</v>
      </c>
      <c r="F13" s="107">
        <f>E13/65*100</f>
        <v>38.461538461538467</v>
      </c>
      <c r="G13" s="106" t="s">
        <v>19</v>
      </c>
    </row>
    <row r="14" spans="1:19" s="43" customFormat="1" ht="35.25" customHeight="1" x14ac:dyDescent="0.25">
      <c r="A14" s="96">
        <v>3</v>
      </c>
      <c r="B14" s="140" t="s">
        <v>149</v>
      </c>
      <c r="C14" s="119" t="s">
        <v>61</v>
      </c>
      <c r="D14" s="103" t="s">
        <v>139</v>
      </c>
      <c r="E14" s="96">
        <v>23</v>
      </c>
      <c r="F14" s="107">
        <f>E14/65*100</f>
        <v>35.384615384615387</v>
      </c>
      <c r="G14" s="96" t="s">
        <v>19</v>
      </c>
    </row>
    <row r="15" spans="1:19" s="43" customFormat="1" ht="35.25" customHeight="1" x14ac:dyDescent="0.25">
      <c r="A15" s="166">
        <v>4</v>
      </c>
      <c r="B15" s="142" t="s">
        <v>124</v>
      </c>
      <c r="C15" s="136" t="s">
        <v>36</v>
      </c>
      <c r="D15" s="143" t="s">
        <v>14</v>
      </c>
      <c r="E15" s="136">
        <v>15</v>
      </c>
      <c r="F15" s="107">
        <f>E15/65*100</f>
        <v>23.076923076923077</v>
      </c>
      <c r="G15" s="139" t="s">
        <v>19</v>
      </c>
    </row>
    <row r="16" spans="1:19" s="43" customFormat="1" ht="35.25" customHeight="1" x14ac:dyDescent="0.25">
      <c r="A16" s="166">
        <v>5</v>
      </c>
      <c r="B16" s="131" t="s">
        <v>199</v>
      </c>
      <c r="C16" s="132" t="s">
        <v>132</v>
      </c>
      <c r="D16" s="133" t="s">
        <v>167</v>
      </c>
      <c r="E16" s="134">
        <v>15</v>
      </c>
      <c r="F16" s="107">
        <f>E16/65*100</f>
        <v>23.076923076923077</v>
      </c>
      <c r="G16" s="136" t="s">
        <v>19</v>
      </c>
    </row>
    <row r="17" spans="1:7" s="43" customFormat="1" ht="35.25" customHeight="1" x14ac:dyDescent="0.25">
      <c r="A17" s="96">
        <v>6</v>
      </c>
      <c r="B17" s="142" t="s">
        <v>125</v>
      </c>
      <c r="C17" s="136" t="s">
        <v>36</v>
      </c>
      <c r="D17" s="143" t="s">
        <v>14</v>
      </c>
      <c r="E17" s="195">
        <v>5</v>
      </c>
      <c r="F17" s="107">
        <f>E17/65*100</f>
        <v>7.6923076923076925</v>
      </c>
      <c r="G17" s="139" t="s">
        <v>19</v>
      </c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</sheetData>
  <autoFilter ref="A11:G11">
    <sortState ref="A12:G17">
      <sortCondition descending="1" ref="E11"/>
    </sortState>
  </autoFilter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style="45" customWidth="1"/>
  </cols>
  <sheetData>
    <row r="1" spans="1:19" x14ac:dyDescent="0.25">
      <c r="F1" s="45" t="s">
        <v>216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37"/>
      <c r="H7" s="138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45952</v>
      </c>
      <c r="E8" s="92" t="s">
        <v>77</v>
      </c>
      <c r="F8" s="115"/>
      <c r="H8" s="138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21</v>
      </c>
      <c r="D9" s="90" t="s">
        <v>6</v>
      </c>
      <c r="E9" s="46">
        <v>65</v>
      </c>
      <c r="F9" s="115"/>
      <c r="H9" s="138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138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96">
        <v>1</v>
      </c>
      <c r="B12" s="109" t="s">
        <v>82</v>
      </c>
      <c r="C12" s="116" t="s">
        <v>83</v>
      </c>
      <c r="D12" s="103" t="s">
        <v>59</v>
      </c>
      <c r="E12" s="111">
        <v>29</v>
      </c>
      <c r="F12" s="104">
        <f xml:space="preserve"> (E12*100)/65</f>
        <v>44.615384615384613</v>
      </c>
      <c r="G12" s="139" t="s">
        <v>19</v>
      </c>
      <c r="H12" s="138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1.5" x14ac:dyDescent="0.25">
      <c r="A13" s="96">
        <v>2</v>
      </c>
      <c r="B13" s="109" t="s">
        <v>158</v>
      </c>
      <c r="C13" s="116" t="s">
        <v>31</v>
      </c>
      <c r="D13" s="103" t="s">
        <v>160</v>
      </c>
      <c r="E13" s="96">
        <v>20</v>
      </c>
      <c r="F13" s="104">
        <f xml:space="preserve"> (E13*100)/65</f>
        <v>30.76923076923077</v>
      </c>
      <c r="G13" s="139" t="s">
        <v>19</v>
      </c>
      <c r="H13" s="138"/>
    </row>
    <row r="14" spans="1:19" s="43" customFormat="1" ht="31.5" x14ac:dyDescent="0.25">
      <c r="A14" s="96">
        <v>3</v>
      </c>
      <c r="B14" s="196" t="s">
        <v>150</v>
      </c>
      <c r="C14" s="119" t="s">
        <v>109</v>
      </c>
      <c r="D14" s="103" t="s">
        <v>139</v>
      </c>
      <c r="E14" s="96">
        <v>12</v>
      </c>
      <c r="F14" s="104">
        <f xml:space="preserve"> (E14*100)/65</f>
        <v>18.46153846153846</v>
      </c>
      <c r="G14" s="139" t="s">
        <v>19</v>
      </c>
      <c r="H14" s="138"/>
    </row>
    <row r="15" spans="1:19" s="43" customFormat="1" ht="31.5" x14ac:dyDescent="0.25">
      <c r="A15" s="149">
        <v>4</v>
      </c>
      <c r="B15" s="131" t="s">
        <v>200</v>
      </c>
      <c r="C15" s="132" t="s">
        <v>169</v>
      </c>
      <c r="D15" s="133" t="s">
        <v>167</v>
      </c>
      <c r="E15" s="134">
        <v>11</v>
      </c>
      <c r="F15" s="135">
        <f>E15*100/65</f>
        <v>16.923076923076923</v>
      </c>
      <c r="G15" s="136" t="s">
        <v>19</v>
      </c>
      <c r="H15" s="138"/>
    </row>
    <row r="16" spans="1:19" s="43" customFormat="1" x14ac:dyDescent="0.25">
      <c r="A16" s="52"/>
      <c r="B16" s="52"/>
      <c r="C16" s="53"/>
      <c r="D16" s="52"/>
      <c r="E16" s="52"/>
      <c r="F16" s="52"/>
      <c r="G16" s="52"/>
      <c r="H16" s="138"/>
    </row>
    <row r="17" spans="1:8" s="43" customFormat="1" x14ac:dyDescent="0.25">
      <c r="A17" s="52"/>
      <c r="B17" s="52"/>
      <c r="C17" s="56"/>
      <c r="D17" s="57"/>
      <c r="E17" s="57"/>
      <c r="F17" s="57"/>
      <c r="G17" s="52"/>
      <c r="H17" s="138"/>
    </row>
    <row r="18" spans="1:8" s="43" customFormat="1" x14ac:dyDescent="0.25">
      <c r="A18" s="52"/>
      <c r="B18" s="52"/>
      <c r="C18" s="58"/>
      <c r="D18" s="57"/>
      <c r="E18" s="55"/>
      <c r="F18" s="57"/>
      <c r="G18" s="52"/>
      <c r="H18" s="138"/>
    </row>
    <row r="19" spans="1:8" s="43" customFormat="1" x14ac:dyDescent="0.25">
      <c r="A19" s="52"/>
      <c r="B19" s="52"/>
      <c r="C19" s="67"/>
      <c r="D19" s="68"/>
      <c r="E19" s="59"/>
      <c r="F19" s="52"/>
      <c r="G19" s="52"/>
      <c r="H19" s="138"/>
    </row>
    <row r="20" spans="1:8" s="43" customFormat="1" x14ac:dyDescent="0.25">
      <c r="A20" s="52"/>
      <c r="B20" s="52"/>
      <c r="C20" s="58"/>
      <c r="D20" s="57"/>
      <c r="E20" s="55"/>
      <c r="F20" s="57"/>
      <c r="G20" s="52"/>
      <c r="H20" s="138"/>
    </row>
    <row r="21" spans="1:8" s="43" customFormat="1" x14ac:dyDescent="0.25">
      <c r="A21" s="52"/>
      <c r="B21" s="52"/>
      <c r="C21" s="53"/>
      <c r="D21" s="57"/>
      <c r="E21" s="55"/>
      <c r="F21" s="52"/>
      <c r="G21" s="52"/>
      <c r="H21" s="138"/>
    </row>
    <row r="22" spans="1:8" s="43" customFormat="1" x14ac:dyDescent="0.25">
      <c r="A22" s="52"/>
      <c r="B22" s="52"/>
      <c r="C22" s="53"/>
      <c r="D22" s="52"/>
      <c r="E22" s="52"/>
      <c r="F22" s="52"/>
      <c r="G22" s="52"/>
      <c r="H22" s="138"/>
    </row>
    <row r="23" spans="1:8" s="43" customFormat="1" x14ac:dyDescent="0.25">
      <c r="A23" s="52"/>
      <c r="B23" s="52"/>
      <c r="C23" s="56"/>
      <c r="D23" s="57"/>
      <c r="E23" s="59"/>
      <c r="F23" s="57"/>
      <c r="G23" s="52"/>
      <c r="H23" s="138"/>
    </row>
    <row r="24" spans="1:8" s="43" customFormat="1" x14ac:dyDescent="0.25">
      <c r="A24" s="52"/>
      <c r="B24" s="52"/>
      <c r="C24" s="56"/>
      <c r="D24" s="57"/>
      <c r="E24" s="59"/>
      <c r="F24" s="57"/>
      <c r="G24" s="52"/>
      <c r="H24" s="138"/>
    </row>
    <row r="25" spans="1:8" s="43" customFormat="1" x14ac:dyDescent="0.25">
      <c r="A25" s="52"/>
      <c r="B25" s="52"/>
      <c r="C25" s="58"/>
      <c r="D25" s="55"/>
      <c r="E25" s="55"/>
      <c r="F25" s="55"/>
      <c r="G25" s="52"/>
      <c r="H25" s="138"/>
    </row>
    <row r="26" spans="1:8" s="43" customFormat="1" x14ac:dyDescent="0.25">
      <c r="A26" s="52"/>
      <c r="B26" s="52"/>
      <c r="C26" s="64"/>
      <c r="D26" s="57"/>
      <c r="E26" s="59"/>
      <c r="F26" s="59"/>
      <c r="G26" s="52"/>
      <c r="H26" s="138"/>
    </row>
    <row r="27" spans="1:8" s="43" customFormat="1" x14ac:dyDescent="0.25">
      <c r="A27" s="52"/>
      <c r="B27" s="52"/>
      <c r="C27" s="67"/>
      <c r="D27" s="68"/>
      <c r="E27" s="59"/>
      <c r="F27" s="52"/>
      <c r="G27" s="52"/>
      <c r="H27" s="138"/>
    </row>
    <row r="28" spans="1:8" s="43" customFormat="1" x14ac:dyDescent="0.25">
      <c r="A28" s="52"/>
      <c r="B28" s="52"/>
      <c r="C28" s="67"/>
      <c r="D28" s="68"/>
      <c r="E28" s="59"/>
      <c r="F28" s="52"/>
      <c r="G28" s="52"/>
      <c r="H28" s="138"/>
    </row>
    <row r="29" spans="1:8" s="43" customFormat="1" x14ac:dyDescent="0.25">
      <c r="A29" s="52"/>
      <c r="B29" s="52"/>
      <c r="C29" s="58"/>
      <c r="D29" s="55"/>
      <c r="E29" s="55"/>
      <c r="F29" s="55"/>
      <c r="G29" s="52"/>
      <c r="H29" s="138"/>
    </row>
    <row r="30" spans="1:8" s="43" customFormat="1" x14ac:dyDescent="0.25">
      <c r="A30" s="52"/>
      <c r="B30" s="52"/>
      <c r="C30" s="65"/>
      <c r="D30" s="54"/>
      <c r="E30" s="66"/>
      <c r="F30" s="57"/>
      <c r="G30" s="52"/>
      <c r="H30" s="138"/>
    </row>
    <row r="31" spans="1:8" s="43" customFormat="1" x14ac:dyDescent="0.25">
      <c r="A31" s="52"/>
      <c r="B31" s="52"/>
      <c r="C31" s="53"/>
      <c r="D31" s="52"/>
      <c r="E31" s="59"/>
      <c r="F31" s="52"/>
      <c r="G31" s="52"/>
      <c r="H31" s="138"/>
    </row>
    <row r="32" spans="1:8" s="43" customFormat="1" x14ac:dyDescent="0.25">
      <c r="A32" s="52"/>
      <c r="B32" s="52"/>
      <c r="C32" s="53"/>
      <c r="D32" s="52"/>
      <c r="E32" s="55"/>
      <c r="F32" s="52"/>
      <c r="G32" s="52"/>
      <c r="H32" s="138"/>
    </row>
    <row r="33" spans="1:8" s="43" customFormat="1" x14ac:dyDescent="0.25">
      <c r="A33" s="52"/>
      <c r="B33" s="52"/>
      <c r="C33" s="56"/>
      <c r="D33" s="57"/>
      <c r="E33" s="57"/>
      <c r="F33" s="57"/>
      <c r="G33" s="52"/>
      <c r="H33" s="138"/>
    </row>
    <row r="34" spans="1:8" s="43" customFormat="1" x14ac:dyDescent="0.25">
      <c r="A34" s="52"/>
      <c r="B34" s="52"/>
      <c r="C34" s="64"/>
      <c r="D34" s="59"/>
      <c r="E34" s="55"/>
      <c r="F34" s="55"/>
      <c r="G34" s="52"/>
      <c r="H34" s="138"/>
    </row>
    <row r="35" spans="1:8" s="43" customFormat="1" x14ac:dyDescent="0.25">
      <c r="A35" s="52"/>
      <c r="B35" s="52"/>
      <c r="C35" s="53"/>
      <c r="D35" s="57"/>
      <c r="E35" s="59"/>
      <c r="F35" s="52"/>
      <c r="G35" s="52"/>
      <c r="H35" s="138"/>
    </row>
  </sheetData>
  <autoFilter ref="A11:G11">
    <sortState ref="A12:G15">
      <sortCondition descending="1" ref="E11"/>
    </sortState>
  </autoFilter>
  <mergeCells count="1">
    <mergeCell ref="E7:F7"/>
  </mergeCells>
  <dataValidations count="1">
    <dataValidation allowBlank="1" showInputMessage="1" showErrorMessage="1" sqref="F15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view="pageBreakPreview" zoomScaleNormal="100" zoomScaleSheetLayoutView="100" workbookViewId="0">
      <selection activeCell="A39" sqref="A39:XFD120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217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45952</v>
      </c>
      <c r="E8" s="92" t="s">
        <v>77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16</v>
      </c>
      <c r="D9" s="90" t="s">
        <v>6</v>
      </c>
      <c r="E9" s="46">
        <v>65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96">
        <v>1</v>
      </c>
      <c r="B12" s="109" t="s">
        <v>126</v>
      </c>
      <c r="C12" s="110" t="s">
        <v>17</v>
      </c>
      <c r="D12" s="103" t="s">
        <v>14</v>
      </c>
      <c r="E12" s="106">
        <v>34</v>
      </c>
      <c r="F12" s="104">
        <f>E12/65*100</f>
        <v>52.307692307692314</v>
      </c>
      <c r="G12" s="96" t="s">
        <v>127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2"/>
      <c r="B13" s="52"/>
      <c r="C13" s="67"/>
      <c r="D13" s="68"/>
      <c r="E13" s="59"/>
      <c r="F13" s="52"/>
      <c r="G13" s="52"/>
    </row>
    <row r="14" spans="1:19" s="43" customFormat="1" x14ac:dyDescent="0.25">
      <c r="A14" s="52"/>
      <c r="B14" s="52"/>
      <c r="C14" s="53"/>
      <c r="D14" s="52"/>
      <c r="E14" s="52"/>
      <c r="F14" s="52"/>
      <c r="G14" s="52"/>
    </row>
    <row r="15" spans="1:19" s="43" customFormat="1" x14ac:dyDescent="0.25">
      <c r="A15" s="52"/>
      <c r="B15" s="52"/>
      <c r="C15" s="56"/>
      <c r="D15" s="57"/>
      <c r="E15" s="57"/>
      <c r="F15" s="57"/>
      <c r="G15" s="52"/>
    </row>
    <row r="16" spans="1:19" s="43" customFormat="1" x14ac:dyDescent="0.25">
      <c r="A16" s="52"/>
      <c r="B16" s="52"/>
      <c r="C16" s="58"/>
      <c r="D16" s="57"/>
      <c r="E16" s="55"/>
      <c r="F16" s="57"/>
      <c r="G16" s="52"/>
    </row>
    <row r="17" spans="1:7" s="43" customFormat="1" x14ac:dyDescent="0.25">
      <c r="A17" s="52"/>
      <c r="B17" s="52"/>
      <c r="C17" s="67"/>
      <c r="D17" s="68"/>
      <c r="E17" s="59"/>
      <c r="F17" s="52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53"/>
      <c r="D19" s="57"/>
      <c r="E19" s="55"/>
      <c r="F19" s="52"/>
      <c r="G19" s="52"/>
    </row>
    <row r="20" spans="1:7" s="43" customFormat="1" x14ac:dyDescent="0.25">
      <c r="A20" s="52"/>
      <c r="B20" s="52"/>
      <c r="C20" s="53"/>
      <c r="D20" s="52"/>
      <c r="E20" s="52"/>
      <c r="F20" s="52"/>
      <c r="G20" s="52"/>
    </row>
    <row r="21" spans="1:7" s="43" customFormat="1" x14ac:dyDescent="0.25">
      <c r="A21" s="52"/>
      <c r="B21" s="52"/>
      <c r="C21" s="56"/>
      <c r="D21" s="57"/>
      <c r="E21" s="59"/>
      <c r="F21" s="57"/>
      <c r="G21" s="52"/>
    </row>
    <row r="22" spans="1:7" s="43" customFormat="1" x14ac:dyDescent="0.25">
      <c r="A22" s="52"/>
      <c r="B22" s="52"/>
      <c r="C22" s="56"/>
      <c r="D22" s="57"/>
      <c r="E22" s="59"/>
      <c r="F22" s="57"/>
      <c r="G22" s="52"/>
    </row>
    <row r="23" spans="1:7" s="43" customFormat="1" x14ac:dyDescent="0.25">
      <c r="A23" s="52"/>
      <c r="B23" s="52"/>
      <c r="C23" s="58"/>
      <c r="D23" s="55"/>
      <c r="E23" s="55"/>
      <c r="F23" s="55"/>
      <c r="G23" s="52"/>
    </row>
    <row r="24" spans="1:7" s="43" customFormat="1" x14ac:dyDescent="0.25">
      <c r="A24" s="52"/>
      <c r="B24" s="52"/>
      <c r="C24" s="64"/>
      <c r="D24" s="57"/>
      <c r="E24" s="59"/>
      <c r="F24" s="59"/>
      <c r="G24" s="52"/>
    </row>
    <row r="25" spans="1:7" s="43" customFormat="1" x14ac:dyDescent="0.25">
      <c r="A25" s="52"/>
      <c r="B25" s="52"/>
      <c r="C25" s="67"/>
      <c r="D25" s="68"/>
      <c r="E25" s="59"/>
      <c r="F25" s="52"/>
      <c r="G25" s="52"/>
    </row>
    <row r="26" spans="1:7" s="43" customFormat="1" x14ac:dyDescent="0.25">
      <c r="A26" s="52"/>
      <c r="B26" s="52"/>
      <c r="C26" s="67"/>
      <c r="D26" s="68"/>
      <c r="E26" s="59"/>
      <c r="F26" s="52"/>
      <c r="G26" s="52"/>
    </row>
    <row r="27" spans="1:7" s="43" customFormat="1" x14ac:dyDescent="0.25">
      <c r="A27" s="52"/>
      <c r="B27" s="52"/>
      <c r="C27" s="58"/>
      <c r="D27" s="55"/>
      <c r="E27" s="55"/>
      <c r="F27" s="55"/>
      <c r="G27" s="52"/>
    </row>
    <row r="28" spans="1:7" s="43" customFormat="1" x14ac:dyDescent="0.25">
      <c r="A28" s="52"/>
      <c r="B28" s="52"/>
      <c r="C28" s="65"/>
      <c r="D28" s="54"/>
      <c r="E28" s="66"/>
      <c r="F28" s="57"/>
      <c r="G28" s="52"/>
    </row>
    <row r="29" spans="1:7" s="43" customFormat="1" x14ac:dyDescent="0.25">
      <c r="A29" s="52"/>
      <c r="B29" s="52"/>
      <c r="C29" s="53"/>
      <c r="D29" s="52"/>
      <c r="E29" s="59"/>
      <c r="F29" s="52"/>
      <c r="G29" s="52"/>
    </row>
    <row r="30" spans="1:7" s="43" customFormat="1" x14ac:dyDescent="0.25">
      <c r="A30" s="52"/>
      <c r="B30" s="52"/>
      <c r="C30" s="53"/>
      <c r="D30" s="52"/>
      <c r="E30" s="55"/>
      <c r="F30" s="52"/>
      <c r="G30" s="52"/>
    </row>
    <row r="31" spans="1:7" s="43" customFormat="1" x14ac:dyDescent="0.25">
      <c r="A31" s="52"/>
      <c r="B31" s="52"/>
      <c r="C31" s="56"/>
      <c r="D31" s="57"/>
      <c r="E31" s="57"/>
      <c r="F31" s="57"/>
      <c r="G31" s="52"/>
    </row>
    <row r="32" spans="1:7" s="43" customFormat="1" x14ac:dyDescent="0.25">
      <c r="A32" s="52"/>
      <c r="B32" s="52"/>
      <c r="C32" s="64"/>
      <c r="D32" s="59"/>
      <c r="E32" s="55"/>
      <c r="F32" s="55"/>
      <c r="G32" s="52"/>
    </row>
    <row r="33" spans="1:7" s="43" customFormat="1" x14ac:dyDescent="0.25">
      <c r="A33" s="52"/>
      <c r="B33" s="52"/>
      <c r="C33" s="53"/>
      <c r="D33" s="57"/>
      <c r="E33" s="59"/>
      <c r="F33" s="52"/>
      <c r="G33" s="52"/>
    </row>
    <row r="34" spans="1:7" s="43" customFormat="1" x14ac:dyDescent="0.25">
      <c r="A34" s="52"/>
      <c r="B34" s="52"/>
      <c r="C34" s="56"/>
      <c r="D34" s="57"/>
      <c r="E34" s="59"/>
      <c r="F34" s="57"/>
      <c r="G34" s="52"/>
    </row>
    <row r="35" spans="1:7" s="43" customFormat="1" x14ac:dyDescent="0.25">
      <c r="A35" s="52"/>
      <c r="B35" s="52"/>
      <c r="C35" s="67"/>
      <c r="D35" s="68"/>
      <c r="E35" s="59"/>
      <c r="F35" s="52"/>
      <c r="G35" s="52"/>
    </row>
    <row r="36" spans="1:7" s="43" customFormat="1" x14ac:dyDescent="0.25">
      <c r="A36" s="52"/>
      <c r="B36" s="52"/>
      <c r="C36" s="65"/>
      <c r="D36" s="54"/>
      <c r="E36" s="66"/>
      <c r="F36" s="57"/>
      <c r="G36" s="52"/>
    </row>
    <row r="37" spans="1:7" s="43" customFormat="1" x14ac:dyDescent="0.25">
      <c r="A37" s="52"/>
      <c r="B37" s="52"/>
      <c r="C37" s="67"/>
      <c r="D37" s="54"/>
      <c r="E37" s="54"/>
      <c r="F37" s="57"/>
      <c r="G37" s="52"/>
    </row>
    <row r="38" spans="1:7" s="43" customFormat="1" x14ac:dyDescent="0.25">
      <c r="A38" s="52"/>
      <c r="B38" s="52"/>
      <c r="C38" s="56"/>
      <c r="D38" s="57"/>
      <c r="E38" s="57"/>
      <c r="F38" s="57"/>
      <c r="G38" s="52"/>
    </row>
  </sheetData>
  <autoFilter ref="A11:G11"/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53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55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112" t="s">
        <v>78</v>
      </c>
      <c r="D9" s="90" t="s">
        <v>6</v>
      </c>
      <c r="E9" s="46">
        <v>90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14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96">
        <v>1</v>
      </c>
      <c r="B12" s="140" t="s">
        <v>137</v>
      </c>
      <c r="C12" s="119" t="s">
        <v>138</v>
      </c>
      <c r="D12" s="103" t="s">
        <v>139</v>
      </c>
      <c r="E12" s="96">
        <v>3</v>
      </c>
      <c r="F12" s="104">
        <f xml:space="preserve"> (E12*100)/90</f>
        <v>3.3333333333333335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2"/>
      <c r="B13" s="52"/>
      <c r="C13" s="53"/>
      <c r="D13" s="52"/>
      <c r="E13" s="59"/>
      <c r="F13" s="52"/>
      <c r="G13" s="52"/>
    </row>
    <row r="14" spans="1:19" s="43" customFormat="1" x14ac:dyDescent="0.25">
      <c r="A14" s="52"/>
      <c r="B14" s="52"/>
      <c r="C14" s="56"/>
      <c r="D14" s="57"/>
      <c r="E14" s="57"/>
      <c r="F14" s="57"/>
      <c r="G14" s="52"/>
    </row>
    <row r="15" spans="1:19" s="43" customFormat="1" x14ac:dyDescent="0.25">
      <c r="A15" s="52"/>
      <c r="B15" s="52"/>
      <c r="C15" s="67"/>
      <c r="D15" s="68"/>
      <c r="E15" s="59"/>
      <c r="F15" s="52"/>
      <c r="G15" s="52"/>
    </row>
    <row r="16" spans="1:19" s="43" customFormat="1" x14ac:dyDescent="0.25">
      <c r="A16" s="52"/>
      <c r="B16" s="52"/>
      <c r="C16" s="53"/>
      <c r="D16" s="52"/>
      <c r="E16" s="52"/>
      <c r="F16" s="52"/>
      <c r="G16" s="52"/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</sheetData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5703125" style="45" customWidth="1"/>
    <col min="5" max="5" width="20.2851562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9" x14ac:dyDescent="0.25">
      <c r="F1" s="45" t="s">
        <v>151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7" spans="1:19" ht="15" customHeight="1" x14ac:dyDescent="0.25">
      <c r="B7" s="89" t="s">
        <v>4</v>
      </c>
      <c r="C7" s="91" t="s">
        <v>8</v>
      </c>
      <c r="D7" s="113" t="s">
        <v>11</v>
      </c>
      <c r="E7" s="120" t="s">
        <v>54</v>
      </c>
      <c r="F7" s="121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9" t="s">
        <v>10</v>
      </c>
      <c r="C8" s="98">
        <v>45953</v>
      </c>
      <c r="E8" s="92" t="s">
        <v>55</v>
      </c>
      <c r="F8" s="115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13</v>
      </c>
      <c r="C9" s="99" t="s">
        <v>20</v>
      </c>
      <c r="D9" s="90" t="s">
        <v>6</v>
      </c>
      <c r="E9" s="46">
        <v>90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0" t="s">
        <v>5</v>
      </c>
      <c r="B11" s="100" t="s">
        <v>0</v>
      </c>
      <c r="C11" s="100" t="s">
        <v>1</v>
      </c>
      <c r="D11" s="100" t="s">
        <v>7</v>
      </c>
      <c r="E11" s="100" t="s">
        <v>2</v>
      </c>
      <c r="F11" s="101" t="s">
        <v>3</v>
      </c>
      <c r="G11" s="102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9.75" customHeight="1" x14ac:dyDescent="0.25">
      <c r="A12" s="96">
        <v>1</v>
      </c>
      <c r="B12" s="109" t="s">
        <v>32</v>
      </c>
      <c r="C12" s="96" t="s">
        <v>24</v>
      </c>
      <c r="D12" s="103" t="s">
        <v>14</v>
      </c>
      <c r="E12" s="111">
        <v>13</v>
      </c>
      <c r="F12" s="104">
        <f>E12*100/90</f>
        <v>14.444444444444445</v>
      </c>
      <c r="G12" s="96" t="s">
        <v>19</v>
      </c>
      <c r="H12" s="43"/>
      <c r="I12" s="51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2"/>
      <c r="B13" s="52"/>
      <c r="C13" s="53"/>
      <c r="D13" s="52"/>
      <c r="E13" s="59"/>
      <c r="F13" s="52"/>
      <c r="G13" s="52"/>
    </row>
    <row r="14" spans="1:19" s="43" customFormat="1" x14ac:dyDescent="0.25">
      <c r="A14" s="52"/>
      <c r="B14" s="52"/>
      <c r="C14" s="56"/>
      <c r="D14" s="57"/>
      <c r="E14" s="57"/>
      <c r="F14" s="57"/>
      <c r="G14" s="52"/>
    </row>
    <row r="15" spans="1:19" s="43" customFormat="1" x14ac:dyDescent="0.25">
      <c r="A15" s="52"/>
      <c r="B15" s="52"/>
      <c r="C15" s="67"/>
      <c r="D15" s="68"/>
      <c r="E15" s="59"/>
      <c r="F15" s="52"/>
      <c r="G15" s="52"/>
    </row>
    <row r="16" spans="1:19" s="43" customFormat="1" x14ac:dyDescent="0.25">
      <c r="A16" s="52"/>
      <c r="B16" s="52"/>
      <c r="C16" s="53"/>
      <c r="D16" s="52"/>
      <c r="E16" s="52"/>
      <c r="F16" s="52"/>
      <c r="G16" s="52"/>
    </row>
    <row r="17" spans="1:7" s="43" customFormat="1" x14ac:dyDescent="0.25">
      <c r="A17" s="52"/>
      <c r="B17" s="52"/>
      <c r="C17" s="56"/>
      <c r="D17" s="57"/>
      <c r="E17" s="57"/>
      <c r="F17" s="57"/>
      <c r="G17" s="52"/>
    </row>
    <row r="18" spans="1:7" s="43" customFormat="1" x14ac:dyDescent="0.25">
      <c r="A18" s="52"/>
      <c r="B18" s="52"/>
      <c r="C18" s="58"/>
      <c r="D18" s="57"/>
      <c r="E18" s="55"/>
      <c r="F18" s="57"/>
      <c r="G18" s="52"/>
    </row>
    <row r="19" spans="1:7" s="43" customFormat="1" x14ac:dyDescent="0.25">
      <c r="A19" s="52"/>
      <c r="B19" s="52"/>
      <c r="C19" s="67"/>
      <c r="D19" s="68"/>
      <c r="E19" s="59"/>
      <c r="F19" s="52"/>
      <c r="G19" s="52"/>
    </row>
    <row r="20" spans="1:7" s="43" customFormat="1" x14ac:dyDescent="0.25">
      <c r="A20" s="52"/>
      <c r="B20" s="52"/>
      <c r="C20" s="58"/>
      <c r="D20" s="57"/>
      <c r="E20" s="55"/>
      <c r="F20" s="57"/>
      <c r="G20" s="52"/>
    </row>
    <row r="21" spans="1:7" s="43" customFormat="1" x14ac:dyDescent="0.25">
      <c r="A21" s="52"/>
      <c r="B21" s="52"/>
      <c r="C21" s="53"/>
      <c r="D21" s="57"/>
      <c r="E21" s="55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9"/>
      <c r="F23" s="57"/>
      <c r="G23" s="52"/>
    </row>
    <row r="24" spans="1:7" s="43" customFormat="1" x14ac:dyDescent="0.25">
      <c r="A24" s="52"/>
      <c r="B24" s="52"/>
      <c r="C24" s="56"/>
      <c r="D24" s="57"/>
      <c r="E24" s="59"/>
      <c r="F24" s="57"/>
      <c r="G24" s="52"/>
    </row>
    <row r="25" spans="1:7" s="43" customFormat="1" x14ac:dyDescent="0.25">
      <c r="A25" s="52"/>
      <c r="B25" s="52"/>
      <c r="C25" s="58"/>
      <c r="D25" s="55"/>
      <c r="E25" s="55"/>
      <c r="F25" s="55"/>
      <c r="G25" s="52"/>
    </row>
    <row r="26" spans="1:7" s="43" customFormat="1" x14ac:dyDescent="0.25">
      <c r="A26" s="52"/>
      <c r="B26" s="52"/>
      <c r="C26" s="64"/>
      <c r="D26" s="57"/>
      <c r="E26" s="59"/>
      <c r="F26" s="59"/>
      <c r="G26" s="52"/>
    </row>
    <row r="27" spans="1:7" s="43" customFormat="1" x14ac:dyDescent="0.25">
      <c r="A27" s="52"/>
      <c r="B27" s="52"/>
      <c r="C27" s="67"/>
      <c r="D27" s="68"/>
      <c r="E27" s="59"/>
      <c r="F27" s="52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5"/>
      <c r="E29" s="55"/>
      <c r="F29" s="55"/>
      <c r="G29" s="52"/>
    </row>
    <row r="30" spans="1:7" s="43" customFormat="1" x14ac:dyDescent="0.25">
      <c r="A30" s="52"/>
      <c r="B30" s="52"/>
      <c r="C30" s="65"/>
      <c r="D30" s="54"/>
      <c r="E30" s="66"/>
      <c r="F30" s="57"/>
      <c r="G30" s="52"/>
    </row>
    <row r="31" spans="1:7" s="43" customFormat="1" x14ac:dyDescent="0.25">
      <c r="A31" s="52"/>
      <c r="B31" s="52"/>
      <c r="C31" s="53"/>
      <c r="D31" s="52"/>
      <c r="E31" s="59"/>
      <c r="F31" s="52"/>
      <c r="G31" s="52"/>
    </row>
    <row r="32" spans="1:7" s="43" customFormat="1" x14ac:dyDescent="0.25">
      <c r="A32" s="52"/>
      <c r="B32" s="52"/>
      <c r="C32" s="53"/>
      <c r="D32" s="52"/>
      <c r="E32" s="55"/>
      <c r="F32" s="52"/>
      <c r="G32" s="52"/>
    </row>
    <row r="33" spans="1:7" s="43" customFormat="1" x14ac:dyDescent="0.25">
      <c r="A33" s="52"/>
      <c r="B33" s="52"/>
      <c r="C33" s="56"/>
      <c r="D33" s="57"/>
      <c r="E33" s="57"/>
      <c r="F33" s="57"/>
      <c r="G33" s="52"/>
    </row>
    <row r="34" spans="1:7" s="43" customFormat="1" x14ac:dyDescent="0.25">
      <c r="A34" s="52"/>
      <c r="B34" s="52"/>
      <c r="C34" s="64"/>
      <c r="D34" s="59"/>
      <c r="E34" s="55"/>
      <c r="F34" s="55"/>
      <c r="G34" s="52"/>
    </row>
    <row r="35" spans="1:7" s="43" customFormat="1" x14ac:dyDescent="0.25">
      <c r="A35" s="52"/>
      <c r="B35" s="52"/>
      <c r="C35" s="53"/>
      <c r="D35" s="57"/>
      <c r="E35" s="59"/>
      <c r="F35" s="52"/>
      <c r="G35" s="52"/>
    </row>
    <row r="36" spans="1:7" s="43" customFormat="1" x14ac:dyDescent="0.25">
      <c r="A36" s="52"/>
      <c r="B36" s="52"/>
      <c r="C36" s="56"/>
      <c r="D36" s="57"/>
      <c r="E36" s="59"/>
      <c r="F36" s="57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</sheetData>
  <autoFilter ref="A11:F11"/>
  <sortState ref="A11:G17">
    <sortCondition descending="1" ref="E11"/>
  </sortState>
  <mergeCells count="1">
    <mergeCell ref="E7:F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4.7109375" style="45" customWidth="1"/>
    <col min="3" max="3" width="13" style="47" customWidth="1"/>
    <col min="4" max="4" width="69.85546875" style="45" customWidth="1"/>
    <col min="5" max="5" width="13.85546875" style="45" customWidth="1"/>
    <col min="6" max="6" width="13.42578125" style="45" customWidth="1"/>
    <col min="7" max="7" width="14.85546875" style="95" customWidth="1"/>
    <col min="8" max="8" width="14" customWidth="1"/>
  </cols>
  <sheetData>
    <row r="1" spans="1:19" x14ac:dyDescent="0.25">
      <c r="F1" s="45" t="s">
        <v>152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6" spans="1:19" x14ac:dyDescent="0.25">
      <c r="B6" s="97"/>
    </row>
    <row r="8" spans="1:19" ht="30.75" customHeight="1" x14ac:dyDescent="0.25">
      <c r="B8" s="89" t="s">
        <v>4</v>
      </c>
      <c r="C8" s="91" t="s">
        <v>8</v>
      </c>
      <c r="D8" s="113" t="s">
        <v>11</v>
      </c>
      <c r="E8" s="120" t="s">
        <v>54</v>
      </c>
      <c r="F8" s="120"/>
      <c r="G8" s="141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10</v>
      </c>
      <c r="C9" s="98">
        <v>45954</v>
      </c>
      <c r="E9" s="92" t="s">
        <v>55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9" t="s">
        <v>13</v>
      </c>
      <c r="C10" s="112" t="s">
        <v>15</v>
      </c>
      <c r="D10" s="90" t="s">
        <v>6</v>
      </c>
      <c r="E10" s="46">
        <v>90</v>
      </c>
      <c r="F10" s="115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0" t="s">
        <v>2</v>
      </c>
      <c r="F12" s="101" t="s">
        <v>3</v>
      </c>
      <c r="G12" s="114" t="s">
        <v>9</v>
      </c>
      <c r="H12" s="94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52.5" customHeight="1" x14ac:dyDescent="0.25">
      <c r="A13" s="139">
        <v>1</v>
      </c>
      <c r="B13" s="142" t="s">
        <v>33</v>
      </c>
      <c r="C13" s="139" t="s">
        <v>36</v>
      </c>
      <c r="D13" s="143" t="s">
        <v>14</v>
      </c>
      <c r="E13" s="144">
        <v>76</v>
      </c>
      <c r="F13" s="145">
        <f>E13*100/90</f>
        <v>84.444444444444443</v>
      </c>
      <c r="G13" s="139" t="s">
        <v>18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52.5" customHeight="1" x14ac:dyDescent="0.25">
      <c r="A14" s="149">
        <v>2</v>
      </c>
      <c r="B14" s="142" t="s">
        <v>166</v>
      </c>
      <c r="C14" s="146" t="s">
        <v>132</v>
      </c>
      <c r="D14" s="133" t="s">
        <v>167</v>
      </c>
      <c r="E14" s="144">
        <v>60</v>
      </c>
      <c r="F14" s="145">
        <f>E14*100/90</f>
        <v>66.666666666666671</v>
      </c>
      <c r="G14" s="136" t="s">
        <v>18</v>
      </c>
    </row>
    <row r="15" spans="1:19" s="43" customFormat="1" ht="52.5" customHeight="1" x14ac:dyDescent="0.25">
      <c r="A15" s="139">
        <v>3</v>
      </c>
      <c r="B15" s="150" t="s">
        <v>140</v>
      </c>
      <c r="C15" s="147" t="s">
        <v>61</v>
      </c>
      <c r="D15" s="143" t="s">
        <v>139</v>
      </c>
      <c r="E15" s="139">
        <v>51</v>
      </c>
      <c r="F15" s="145">
        <f>E15*100/90</f>
        <v>56.666666666666664</v>
      </c>
      <c r="G15" s="139" t="s">
        <v>18</v>
      </c>
    </row>
    <row r="16" spans="1:19" s="43" customFormat="1" ht="52.5" customHeight="1" x14ac:dyDescent="0.25">
      <c r="A16" s="139">
        <v>4</v>
      </c>
      <c r="B16" s="142" t="s">
        <v>34</v>
      </c>
      <c r="C16" s="139" t="s">
        <v>37</v>
      </c>
      <c r="D16" s="143" t="s">
        <v>14</v>
      </c>
      <c r="E16" s="144">
        <v>29</v>
      </c>
      <c r="F16" s="145">
        <f>E16*100/90</f>
        <v>32.222222222222221</v>
      </c>
      <c r="G16" s="139" t="s">
        <v>19</v>
      </c>
    </row>
    <row r="17" spans="1:7" s="43" customFormat="1" ht="52.5" customHeight="1" x14ac:dyDescent="0.25">
      <c r="A17" s="149">
        <v>5</v>
      </c>
      <c r="B17" s="142" t="s">
        <v>35</v>
      </c>
      <c r="C17" s="139" t="s">
        <v>36</v>
      </c>
      <c r="D17" s="143" t="s">
        <v>14</v>
      </c>
      <c r="E17" s="144">
        <v>25</v>
      </c>
      <c r="F17" s="145">
        <f>E17*100/90</f>
        <v>27.777777777777779</v>
      </c>
      <c r="G17" s="139" t="s">
        <v>19</v>
      </c>
    </row>
    <row r="18" spans="1:7" s="43" customFormat="1" x14ac:dyDescent="0.25">
      <c r="A18" s="52"/>
      <c r="B18" s="52"/>
      <c r="C18" s="58"/>
      <c r="D18" s="55"/>
      <c r="E18" s="55"/>
      <c r="F18" s="55"/>
      <c r="G18" s="52"/>
    </row>
    <row r="19" spans="1:7" s="43" customFormat="1" x14ac:dyDescent="0.25">
      <c r="A19" s="52"/>
      <c r="B19" s="52"/>
      <c r="C19" s="53"/>
      <c r="D19" s="57"/>
      <c r="E19" s="55"/>
      <c r="F19" s="63"/>
      <c r="G19" s="52"/>
    </row>
    <row r="20" spans="1:7" s="43" customFormat="1" x14ac:dyDescent="0.25">
      <c r="A20" s="52"/>
      <c r="B20" s="52"/>
      <c r="C20" s="53"/>
      <c r="D20" s="52"/>
      <c r="E20" s="59"/>
      <c r="F20" s="52"/>
      <c r="G20" s="52"/>
    </row>
    <row r="21" spans="1:7" s="43" customFormat="1" x14ac:dyDescent="0.25">
      <c r="A21" s="52"/>
      <c r="B21" s="52"/>
      <c r="C21" s="56"/>
      <c r="D21" s="57"/>
      <c r="E21" s="57"/>
      <c r="F21" s="57"/>
      <c r="G21" s="52"/>
    </row>
    <row r="22" spans="1:7" s="43" customFormat="1" x14ac:dyDescent="0.25">
      <c r="A22" s="52"/>
      <c r="B22" s="52"/>
      <c r="C22" s="67"/>
      <c r="D22" s="68"/>
      <c r="E22" s="59"/>
      <c r="F22" s="52"/>
      <c r="G22" s="52"/>
    </row>
    <row r="23" spans="1:7" s="43" customFormat="1" ht="17.25" customHeight="1" x14ac:dyDescent="0.25">
      <c r="A23" s="52"/>
      <c r="B23" s="52"/>
      <c r="C23" s="53"/>
      <c r="D23" s="52"/>
      <c r="E23" s="52"/>
      <c r="F23" s="52"/>
      <c r="G23" s="52"/>
    </row>
  </sheetData>
  <autoFilter ref="A12:G12">
    <sortState ref="A13:G17">
      <sortCondition descending="1" ref="E12"/>
    </sortState>
  </autoFilter>
  <sortState ref="A10:G15">
    <sortCondition descending="1" ref="E10"/>
  </sortState>
  <mergeCells count="1">
    <mergeCell ref="E8:G8"/>
  </mergeCells>
  <dataValidations count="1">
    <dataValidation allowBlank="1" showInputMessage="1" showErrorMessage="1" sqref="C17"/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4.7109375" style="45" customWidth="1"/>
    <col min="3" max="3" width="13.140625" style="47" customWidth="1"/>
    <col min="4" max="4" width="69.85546875" style="45" customWidth="1"/>
    <col min="5" max="5" width="13.85546875" style="45" customWidth="1"/>
    <col min="6" max="6" width="13.42578125" style="45" customWidth="1"/>
    <col min="7" max="7" width="14.85546875" style="95" customWidth="1"/>
    <col min="8" max="8" width="14" style="45" customWidth="1"/>
  </cols>
  <sheetData>
    <row r="1" spans="1:19" x14ac:dyDescent="0.25">
      <c r="F1" s="45" t="s">
        <v>153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6" spans="1:19" x14ac:dyDescent="0.25">
      <c r="B6" s="97"/>
    </row>
    <row r="8" spans="1:19" ht="30.75" customHeight="1" x14ac:dyDescent="0.25">
      <c r="B8" s="89" t="s">
        <v>4</v>
      </c>
      <c r="C8" s="91" t="s">
        <v>8</v>
      </c>
      <c r="D8" s="113" t="s">
        <v>11</v>
      </c>
      <c r="E8" s="120" t="s">
        <v>54</v>
      </c>
      <c r="F8" s="120"/>
      <c r="G8" s="120"/>
      <c r="H8" s="138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10</v>
      </c>
      <c r="C9" s="98">
        <v>45954</v>
      </c>
      <c r="E9" s="92" t="s">
        <v>55</v>
      </c>
      <c r="F9" s="115"/>
      <c r="H9" s="138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9" t="s">
        <v>13</v>
      </c>
      <c r="C10" s="112" t="s">
        <v>21</v>
      </c>
      <c r="D10" s="90" t="s">
        <v>6</v>
      </c>
      <c r="E10" s="46">
        <v>90</v>
      </c>
      <c r="F10" s="115"/>
      <c r="H10" s="138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138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0" t="s">
        <v>2</v>
      </c>
      <c r="F12" s="101" t="s">
        <v>3</v>
      </c>
      <c r="G12" s="114" t="s">
        <v>9</v>
      </c>
      <c r="H12" s="94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51" customHeight="1" x14ac:dyDescent="0.25">
      <c r="A13" s="149">
        <v>1</v>
      </c>
      <c r="B13" s="142" t="s">
        <v>168</v>
      </c>
      <c r="C13" s="152" t="s">
        <v>169</v>
      </c>
      <c r="D13" s="133" t="s">
        <v>167</v>
      </c>
      <c r="E13" s="144">
        <v>33</v>
      </c>
      <c r="F13" s="145">
        <f>E13*100/90</f>
        <v>36.666666666666664</v>
      </c>
      <c r="G13" s="136" t="s">
        <v>19</v>
      </c>
      <c r="H13" s="138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51" customHeight="1" x14ac:dyDescent="0.25">
      <c r="A14" s="139">
        <v>2</v>
      </c>
      <c r="B14" s="142" t="s">
        <v>26</v>
      </c>
      <c r="C14" s="139" t="s">
        <v>30</v>
      </c>
      <c r="D14" s="143" t="s">
        <v>14</v>
      </c>
      <c r="E14" s="144">
        <v>31</v>
      </c>
      <c r="F14" s="145">
        <f>E14*100/90</f>
        <v>34.444444444444443</v>
      </c>
      <c r="G14" s="139" t="s">
        <v>19</v>
      </c>
      <c r="H14" s="138"/>
    </row>
    <row r="15" spans="1:19" s="43" customFormat="1" ht="51" customHeight="1" x14ac:dyDescent="0.25">
      <c r="A15" s="139">
        <v>3</v>
      </c>
      <c r="B15" s="142" t="s">
        <v>25</v>
      </c>
      <c r="C15" s="139" t="s">
        <v>31</v>
      </c>
      <c r="D15" s="143" t="s">
        <v>14</v>
      </c>
      <c r="E15" s="144">
        <v>21</v>
      </c>
      <c r="F15" s="145">
        <f>E15*100/90</f>
        <v>23.333333333333332</v>
      </c>
      <c r="G15" s="139" t="s">
        <v>19</v>
      </c>
      <c r="H15" s="138"/>
    </row>
    <row r="16" spans="1:19" s="43" customFormat="1" x14ac:dyDescent="0.25">
      <c r="A16" s="52"/>
      <c r="B16" s="52"/>
      <c r="C16" s="61"/>
      <c r="D16" s="62"/>
      <c r="E16" s="62"/>
      <c r="F16" s="62"/>
      <c r="G16" s="52"/>
      <c r="H16" s="138"/>
    </row>
    <row r="17" spans="1:8" s="43" customFormat="1" x14ac:dyDescent="0.25">
      <c r="A17" s="52"/>
      <c r="B17" s="52"/>
      <c r="C17" s="60"/>
      <c r="D17" s="57"/>
      <c r="E17" s="55"/>
      <c r="F17" s="57"/>
      <c r="G17" s="52"/>
      <c r="H17" s="138"/>
    </row>
    <row r="18" spans="1:8" s="43" customFormat="1" x14ac:dyDescent="0.25">
      <c r="A18" s="52"/>
      <c r="B18" s="52"/>
      <c r="C18" s="56"/>
      <c r="D18" s="57"/>
      <c r="E18" s="59"/>
      <c r="F18" s="57"/>
      <c r="G18" s="52"/>
      <c r="H18" s="138"/>
    </row>
    <row r="19" spans="1:8" s="43" customFormat="1" x14ac:dyDescent="0.25">
      <c r="A19" s="52"/>
      <c r="B19" s="52"/>
      <c r="C19" s="58"/>
      <c r="D19" s="55"/>
      <c r="E19" s="55"/>
      <c r="F19" s="55"/>
      <c r="G19" s="52"/>
      <c r="H19" s="138"/>
    </row>
    <row r="20" spans="1:8" s="43" customFormat="1" x14ac:dyDescent="0.25">
      <c r="A20" s="52"/>
      <c r="B20" s="52"/>
      <c r="C20" s="53"/>
      <c r="D20" s="57"/>
      <c r="E20" s="55"/>
      <c r="F20" s="63"/>
      <c r="G20" s="52"/>
      <c r="H20" s="138"/>
    </row>
    <row r="21" spans="1:8" s="43" customFormat="1" x14ac:dyDescent="0.25">
      <c r="A21" s="52"/>
      <c r="B21" s="52"/>
      <c r="C21" s="53"/>
      <c r="D21" s="52"/>
      <c r="E21" s="59"/>
      <c r="F21" s="52"/>
      <c r="G21" s="52"/>
      <c r="H21" s="138"/>
    </row>
    <row r="22" spans="1:8" s="43" customFormat="1" x14ac:dyDescent="0.25">
      <c r="A22" s="52"/>
      <c r="B22" s="52"/>
      <c r="C22" s="56"/>
      <c r="D22" s="57"/>
      <c r="E22" s="57"/>
      <c r="F22" s="57"/>
      <c r="G22" s="52"/>
      <c r="H22" s="138"/>
    </row>
    <row r="23" spans="1:8" s="43" customFormat="1" x14ac:dyDescent="0.25">
      <c r="A23" s="52"/>
      <c r="B23" s="52"/>
      <c r="C23" s="67"/>
      <c r="D23" s="68"/>
      <c r="E23" s="59"/>
      <c r="F23" s="52"/>
      <c r="G23" s="52"/>
      <c r="H23" s="138"/>
    </row>
    <row r="24" spans="1:8" s="43" customFormat="1" x14ac:dyDescent="0.25">
      <c r="A24" s="52"/>
      <c r="B24" s="52"/>
      <c r="C24" s="53"/>
      <c r="D24" s="52"/>
      <c r="E24" s="52"/>
      <c r="F24" s="52"/>
      <c r="G24" s="52"/>
      <c r="H24" s="138"/>
    </row>
    <row r="25" spans="1:8" s="43" customFormat="1" x14ac:dyDescent="0.25">
      <c r="A25" s="52"/>
      <c r="B25" s="52"/>
      <c r="C25" s="56"/>
      <c r="D25" s="57"/>
      <c r="E25" s="57"/>
      <c r="F25" s="57"/>
      <c r="G25" s="52"/>
      <c r="H25" s="138"/>
    </row>
    <row r="26" spans="1:8" s="43" customFormat="1" x14ac:dyDescent="0.25">
      <c r="A26" s="52"/>
      <c r="B26" s="52"/>
      <c r="C26" s="58"/>
      <c r="D26" s="57"/>
      <c r="E26" s="55"/>
      <c r="F26" s="57"/>
      <c r="G26" s="52"/>
      <c r="H26" s="138"/>
    </row>
    <row r="27" spans="1:8" s="43" customFormat="1" x14ac:dyDescent="0.25">
      <c r="A27" s="52"/>
      <c r="B27" s="52"/>
      <c r="C27" s="67"/>
      <c r="D27" s="68"/>
      <c r="E27" s="59"/>
      <c r="F27" s="52"/>
      <c r="G27" s="52"/>
      <c r="H27" s="138"/>
    </row>
    <row r="28" spans="1:8" s="43" customFormat="1" x14ac:dyDescent="0.25">
      <c r="A28" s="52"/>
      <c r="B28" s="52"/>
      <c r="C28" s="58"/>
      <c r="D28" s="57"/>
      <c r="E28" s="55"/>
      <c r="F28" s="57"/>
      <c r="G28" s="52"/>
      <c r="H28" s="138"/>
    </row>
    <row r="29" spans="1:8" s="43" customFormat="1" x14ac:dyDescent="0.25">
      <c r="A29" s="52"/>
      <c r="B29" s="52"/>
      <c r="C29" s="53"/>
      <c r="D29" s="57"/>
      <c r="E29" s="55"/>
      <c r="F29" s="52"/>
      <c r="G29" s="52"/>
      <c r="H29" s="138"/>
    </row>
    <row r="30" spans="1:8" s="43" customFormat="1" x14ac:dyDescent="0.25">
      <c r="A30" s="52"/>
      <c r="B30" s="52"/>
      <c r="C30" s="53"/>
      <c r="D30" s="52"/>
      <c r="E30" s="52"/>
      <c r="F30" s="52"/>
      <c r="G30" s="52"/>
      <c r="H30" s="138"/>
    </row>
    <row r="31" spans="1:8" s="43" customFormat="1" x14ac:dyDescent="0.25">
      <c r="A31" s="52"/>
      <c r="B31" s="52"/>
      <c r="C31" s="56"/>
      <c r="D31" s="57"/>
      <c r="E31" s="59"/>
      <c r="F31" s="57"/>
      <c r="G31" s="52"/>
      <c r="H31" s="138"/>
    </row>
    <row r="32" spans="1:8" s="43" customFormat="1" x14ac:dyDescent="0.25">
      <c r="A32" s="52"/>
      <c r="B32" s="52"/>
      <c r="C32" s="56"/>
      <c r="D32" s="57"/>
      <c r="E32" s="59"/>
      <c r="F32" s="57"/>
      <c r="G32" s="52"/>
      <c r="H32" s="138"/>
    </row>
    <row r="33" spans="1:8" s="43" customFormat="1" x14ac:dyDescent="0.25">
      <c r="A33" s="52"/>
      <c r="B33" s="52"/>
      <c r="C33" s="58"/>
      <c r="D33" s="55"/>
      <c r="E33" s="55"/>
      <c r="F33" s="55"/>
      <c r="G33" s="52"/>
      <c r="H33" s="138"/>
    </row>
    <row r="34" spans="1:8" s="43" customFormat="1" x14ac:dyDescent="0.25">
      <c r="A34" s="52"/>
      <c r="B34" s="52"/>
      <c r="C34" s="64"/>
      <c r="D34" s="57"/>
      <c r="E34" s="59"/>
      <c r="F34" s="59"/>
      <c r="G34" s="52"/>
      <c r="H34" s="138"/>
    </row>
  </sheetData>
  <autoFilter ref="A12:G12">
    <sortState ref="A13:G15">
      <sortCondition descending="1" ref="E12"/>
    </sortState>
  </autoFilter>
  <mergeCells count="1">
    <mergeCell ref="E8:G8"/>
  </mergeCells>
  <dataValidations count="1">
    <dataValidation allowBlank="1" showInputMessage="1" showErrorMessage="1" sqref="C15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0.140625" style="45" customWidth="1"/>
    <col min="3" max="3" width="14.42578125" style="47" customWidth="1"/>
    <col min="4" max="4" width="69.85546875" style="45" customWidth="1"/>
    <col min="5" max="5" width="13.85546875" style="45" customWidth="1"/>
    <col min="6" max="6" width="13.42578125" style="45" customWidth="1"/>
    <col min="7" max="7" width="14.85546875" style="95" customWidth="1"/>
    <col min="8" max="8" width="14" customWidth="1"/>
  </cols>
  <sheetData>
    <row r="1" spans="1:19" x14ac:dyDescent="0.25">
      <c r="F1" s="45" t="s">
        <v>154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6" spans="1:19" x14ac:dyDescent="0.25">
      <c r="B6" s="97"/>
    </row>
    <row r="8" spans="1:19" ht="30.75" customHeight="1" x14ac:dyDescent="0.25">
      <c r="B8" s="89" t="s">
        <v>4</v>
      </c>
      <c r="C8" s="91" t="s">
        <v>8</v>
      </c>
      <c r="D8" s="113" t="s">
        <v>11</v>
      </c>
      <c r="E8" s="120" t="s">
        <v>54</v>
      </c>
      <c r="F8" s="120"/>
      <c r="G8" s="120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10</v>
      </c>
      <c r="C9" s="98">
        <v>45954</v>
      </c>
      <c r="E9" s="92" t="s">
        <v>55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9" t="s">
        <v>13</v>
      </c>
      <c r="C10" s="108" t="s">
        <v>22</v>
      </c>
      <c r="D10" s="90" t="s">
        <v>6</v>
      </c>
      <c r="E10" s="46">
        <v>25</v>
      </c>
      <c r="F10" s="115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0" t="s">
        <v>2</v>
      </c>
      <c r="F12" s="101" t="s">
        <v>3</v>
      </c>
      <c r="G12" s="114" t="s">
        <v>9</v>
      </c>
      <c r="H12" s="94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1.25" customHeight="1" x14ac:dyDescent="0.25">
      <c r="A13" s="96">
        <v>1</v>
      </c>
      <c r="B13" s="109" t="s">
        <v>38</v>
      </c>
      <c r="C13" s="96" t="s">
        <v>28</v>
      </c>
      <c r="D13" s="103" t="s">
        <v>14</v>
      </c>
      <c r="E13" s="111">
        <v>7</v>
      </c>
      <c r="F13" s="111">
        <f>E13/25*100</f>
        <v>28.000000000000004</v>
      </c>
      <c r="G13" s="96" t="s">
        <v>19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41.25" customHeight="1" x14ac:dyDescent="0.25">
      <c r="A14" s="96">
        <v>2</v>
      </c>
      <c r="B14" s="109" t="s">
        <v>39</v>
      </c>
      <c r="C14" s="96" t="s">
        <v>28</v>
      </c>
      <c r="D14" s="103" t="s">
        <v>14</v>
      </c>
      <c r="E14" s="111">
        <v>5</v>
      </c>
      <c r="F14" s="111">
        <f t="shared" ref="F14:F16" si="0">E14/25*100</f>
        <v>20</v>
      </c>
      <c r="G14" s="96" t="s">
        <v>19</v>
      </c>
    </row>
    <row r="15" spans="1:19" s="43" customFormat="1" ht="41.25" customHeight="1" x14ac:dyDescent="0.25">
      <c r="A15" s="96">
        <v>3</v>
      </c>
      <c r="B15" s="109" t="s">
        <v>40</v>
      </c>
      <c r="C15" s="96" t="s">
        <v>27</v>
      </c>
      <c r="D15" s="103" t="s">
        <v>14</v>
      </c>
      <c r="E15" s="111">
        <v>5</v>
      </c>
      <c r="F15" s="111">
        <f t="shared" si="0"/>
        <v>20</v>
      </c>
      <c r="G15" s="96" t="s">
        <v>19</v>
      </c>
    </row>
    <row r="16" spans="1:19" s="43" customFormat="1" ht="41.25" customHeight="1" x14ac:dyDescent="0.25">
      <c r="A16" s="96">
        <v>4</v>
      </c>
      <c r="B16" s="109" t="s">
        <v>64</v>
      </c>
      <c r="C16" s="116" t="s">
        <v>65</v>
      </c>
      <c r="D16" s="103" t="s">
        <v>59</v>
      </c>
      <c r="E16" s="111">
        <v>3</v>
      </c>
      <c r="F16" s="111">
        <f t="shared" si="0"/>
        <v>12</v>
      </c>
      <c r="G16" s="96" t="s">
        <v>19</v>
      </c>
    </row>
    <row r="17" spans="1:7" s="43" customFormat="1" x14ac:dyDescent="0.25">
      <c r="A17" s="52"/>
      <c r="B17" s="52"/>
      <c r="C17" s="56"/>
      <c r="D17" s="57"/>
      <c r="E17" s="59"/>
      <c r="F17" s="57"/>
      <c r="G17" s="52"/>
    </row>
    <row r="18" spans="1:7" s="43" customFormat="1" x14ac:dyDescent="0.25">
      <c r="A18" s="52"/>
      <c r="B18" s="52"/>
      <c r="C18" s="58"/>
      <c r="D18" s="55"/>
      <c r="E18" s="55"/>
      <c r="F18" s="55"/>
      <c r="G18" s="52"/>
    </row>
    <row r="19" spans="1:7" s="43" customFormat="1" x14ac:dyDescent="0.25">
      <c r="A19" s="52"/>
      <c r="B19" s="52"/>
      <c r="C19" s="53"/>
      <c r="D19" s="57"/>
      <c r="E19" s="55"/>
      <c r="F19" s="63"/>
      <c r="G19" s="52"/>
    </row>
    <row r="20" spans="1:7" s="43" customFormat="1" x14ac:dyDescent="0.25">
      <c r="A20" s="52"/>
      <c r="B20" s="52"/>
      <c r="C20" s="53"/>
      <c r="D20" s="52"/>
      <c r="E20" s="59"/>
      <c r="F20" s="52"/>
      <c r="G20" s="52"/>
    </row>
    <row r="21" spans="1:7" s="43" customFormat="1" x14ac:dyDescent="0.25">
      <c r="A21" s="52"/>
      <c r="B21" s="52"/>
      <c r="C21" s="56"/>
      <c r="D21" s="57"/>
      <c r="E21" s="57"/>
      <c r="F21" s="57"/>
      <c r="G21" s="52"/>
    </row>
    <row r="22" spans="1:7" s="43" customFormat="1" x14ac:dyDescent="0.25">
      <c r="A22" s="52"/>
      <c r="B22" s="52"/>
      <c r="C22" s="67"/>
      <c r="D22" s="68"/>
      <c r="E22" s="59"/>
      <c r="F22" s="52"/>
      <c r="G22" s="52"/>
    </row>
    <row r="23" spans="1:7" s="43" customFormat="1" x14ac:dyDescent="0.25">
      <c r="A23" s="52"/>
      <c r="B23" s="52"/>
      <c r="C23" s="53"/>
      <c r="D23" s="52"/>
      <c r="E23" s="52"/>
      <c r="F23" s="52"/>
      <c r="G23" s="52"/>
    </row>
    <row r="24" spans="1:7" s="43" customFormat="1" x14ac:dyDescent="0.25">
      <c r="A24" s="52"/>
      <c r="B24" s="52"/>
      <c r="C24" s="56"/>
      <c r="D24" s="57"/>
      <c r="E24" s="57"/>
      <c r="F24" s="57"/>
      <c r="G24" s="52"/>
    </row>
    <row r="25" spans="1:7" s="43" customFormat="1" x14ac:dyDescent="0.25">
      <c r="A25" s="52"/>
      <c r="B25" s="52"/>
      <c r="C25" s="58"/>
      <c r="D25" s="57"/>
      <c r="E25" s="55"/>
      <c r="F25" s="57"/>
      <c r="G25" s="52"/>
    </row>
    <row r="26" spans="1:7" s="43" customFormat="1" x14ac:dyDescent="0.25">
      <c r="A26" s="52"/>
      <c r="B26" s="52"/>
      <c r="C26" s="67"/>
      <c r="D26" s="68"/>
      <c r="E26" s="59"/>
      <c r="F26" s="52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53"/>
      <c r="D28" s="57"/>
      <c r="E28" s="55"/>
      <c r="F28" s="52"/>
      <c r="G28" s="52"/>
    </row>
  </sheetData>
  <autoFilter ref="A12:G12"/>
  <mergeCells count="1">
    <mergeCell ref="E8:G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5" customWidth="1"/>
    <col min="2" max="2" width="34.7109375" style="45" customWidth="1"/>
    <col min="3" max="3" width="13.42578125" style="47" customWidth="1"/>
    <col min="4" max="4" width="69.85546875" style="45" customWidth="1"/>
    <col min="5" max="5" width="13.85546875" style="45" customWidth="1"/>
    <col min="6" max="6" width="13.42578125" style="45" customWidth="1"/>
    <col min="7" max="7" width="14.85546875" style="95" customWidth="1"/>
    <col min="8" max="8" width="14" customWidth="1"/>
  </cols>
  <sheetData>
    <row r="1" spans="1:19" x14ac:dyDescent="0.25">
      <c r="F1" s="45" t="s">
        <v>155</v>
      </c>
    </row>
    <row r="2" spans="1:19" x14ac:dyDescent="0.25">
      <c r="F2" s="45" t="s">
        <v>52</v>
      </c>
    </row>
    <row r="3" spans="1:19" x14ac:dyDescent="0.25">
      <c r="F3" s="45" t="s">
        <v>201</v>
      </c>
    </row>
    <row r="5" spans="1:19" x14ac:dyDescent="0.25">
      <c r="B5" s="97" t="s">
        <v>12</v>
      </c>
    </row>
    <row r="6" spans="1:19" x14ac:dyDescent="0.25">
      <c r="B6" s="97"/>
    </row>
    <row r="8" spans="1:19" ht="30.75" customHeight="1" x14ac:dyDescent="0.25">
      <c r="B8" s="89" t="s">
        <v>4</v>
      </c>
      <c r="C8" s="91" t="s">
        <v>8</v>
      </c>
      <c r="D8" s="113" t="s">
        <v>11</v>
      </c>
      <c r="E8" s="120" t="s">
        <v>54</v>
      </c>
      <c r="F8" s="120"/>
      <c r="G8" s="120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10</v>
      </c>
      <c r="C9" s="98">
        <v>45954</v>
      </c>
      <c r="E9" s="92" t="s">
        <v>55</v>
      </c>
      <c r="F9" s="115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9" t="s">
        <v>13</v>
      </c>
      <c r="C10" s="108" t="s">
        <v>23</v>
      </c>
      <c r="D10" s="90" t="s">
        <v>6</v>
      </c>
      <c r="E10" s="46">
        <v>25</v>
      </c>
      <c r="F10" s="115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8"/>
      <c r="E11" s="48"/>
      <c r="F11" s="49"/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0" t="s">
        <v>5</v>
      </c>
      <c r="B12" s="50" t="s">
        <v>0</v>
      </c>
      <c r="C12" s="50" t="s">
        <v>1</v>
      </c>
      <c r="D12" s="50" t="s">
        <v>7</v>
      </c>
      <c r="E12" s="100" t="s">
        <v>2</v>
      </c>
      <c r="F12" s="101" t="s">
        <v>3</v>
      </c>
      <c r="G12" s="114" t="s">
        <v>9</v>
      </c>
      <c r="H12" s="94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35.25" customHeight="1" x14ac:dyDescent="0.25">
      <c r="A13" s="96">
        <v>1</v>
      </c>
      <c r="B13" s="109" t="s">
        <v>66</v>
      </c>
      <c r="C13" s="116" t="s">
        <v>50</v>
      </c>
      <c r="D13" s="103" t="s">
        <v>59</v>
      </c>
      <c r="E13" s="111">
        <v>8</v>
      </c>
      <c r="F13" s="107">
        <f>E13/25*100</f>
        <v>32</v>
      </c>
      <c r="G13" s="96" t="s">
        <v>19</v>
      </c>
      <c r="H13" s="43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35.25" customHeight="1" x14ac:dyDescent="0.25">
      <c r="A14" s="96">
        <v>2</v>
      </c>
      <c r="B14" s="109" t="s">
        <v>41</v>
      </c>
      <c r="C14" s="96" t="s">
        <v>29</v>
      </c>
      <c r="D14" s="103" t="s">
        <v>14</v>
      </c>
      <c r="E14" s="111">
        <v>5</v>
      </c>
      <c r="F14" s="107">
        <f>E14/25*100</f>
        <v>20</v>
      </c>
      <c r="G14" s="96" t="s">
        <v>19</v>
      </c>
    </row>
    <row r="15" spans="1:19" s="43" customFormat="1" ht="35.25" customHeight="1" x14ac:dyDescent="0.25">
      <c r="A15" s="96">
        <v>3</v>
      </c>
      <c r="B15" s="109" t="s">
        <v>42</v>
      </c>
      <c r="C15" s="96" t="s">
        <v>29</v>
      </c>
      <c r="D15" s="103" t="s">
        <v>14</v>
      </c>
      <c r="E15" s="111">
        <v>4</v>
      </c>
      <c r="F15" s="107">
        <f>E15/25*100</f>
        <v>16</v>
      </c>
      <c r="G15" s="96" t="s">
        <v>19</v>
      </c>
    </row>
    <row r="16" spans="1:19" s="43" customFormat="1" ht="35.25" customHeight="1" x14ac:dyDescent="0.25">
      <c r="A16" s="96">
        <v>4</v>
      </c>
      <c r="B16" s="109" t="s">
        <v>43</v>
      </c>
      <c r="C16" s="96" t="s">
        <v>29</v>
      </c>
      <c r="D16" s="103" t="s">
        <v>14</v>
      </c>
      <c r="E16" s="111">
        <v>4</v>
      </c>
      <c r="F16" s="107">
        <f>E16/25*100</f>
        <v>16</v>
      </c>
      <c r="G16" s="96" t="s">
        <v>19</v>
      </c>
    </row>
    <row r="17" spans="1:7" s="43" customFormat="1" ht="35.25" customHeight="1" x14ac:dyDescent="0.25">
      <c r="A17" s="96">
        <v>5</v>
      </c>
      <c r="B17" s="109" t="s">
        <v>44</v>
      </c>
      <c r="C17" s="96" t="s">
        <v>29</v>
      </c>
      <c r="D17" s="103" t="s">
        <v>14</v>
      </c>
      <c r="E17" s="111">
        <v>4</v>
      </c>
      <c r="F17" s="107">
        <f>E17/25*100</f>
        <v>16</v>
      </c>
      <c r="G17" s="96" t="s">
        <v>19</v>
      </c>
    </row>
    <row r="18" spans="1:7" s="43" customFormat="1" ht="35.25" customHeight="1" x14ac:dyDescent="0.25">
      <c r="A18" s="96">
        <v>6</v>
      </c>
      <c r="B18" s="109" t="s">
        <v>67</v>
      </c>
      <c r="C18" s="155" t="s">
        <v>50</v>
      </c>
      <c r="D18" s="103" t="s">
        <v>59</v>
      </c>
      <c r="E18" s="103">
        <v>4</v>
      </c>
      <c r="F18" s="107">
        <f>E18/25*100</f>
        <v>16</v>
      </c>
      <c r="G18" s="96" t="s">
        <v>19</v>
      </c>
    </row>
    <row r="19" spans="1:7" s="43" customFormat="1" ht="35.25" customHeight="1" x14ac:dyDescent="0.25">
      <c r="A19" s="96">
        <v>7</v>
      </c>
      <c r="B19" s="109" t="s">
        <v>45</v>
      </c>
      <c r="C19" s="96" t="s">
        <v>29</v>
      </c>
      <c r="D19" s="103" t="s">
        <v>14</v>
      </c>
      <c r="E19" s="111">
        <v>3</v>
      </c>
      <c r="F19" s="107">
        <f>E19/25*100</f>
        <v>12</v>
      </c>
      <c r="G19" s="96" t="s">
        <v>19</v>
      </c>
    </row>
    <row r="20" spans="1:7" s="43" customFormat="1" ht="35.25" customHeight="1" x14ac:dyDescent="0.25">
      <c r="A20" s="96">
        <v>8</v>
      </c>
      <c r="B20" s="109" t="s">
        <v>46</v>
      </c>
      <c r="C20" s="96" t="s">
        <v>29</v>
      </c>
      <c r="D20" s="103" t="s">
        <v>14</v>
      </c>
      <c r="E20" s="111">
        <v>2</v>
      </c>
      <c r="F20" s="107">
        <f>E20/25*100</f>
        <v>8</v>
      </c>
      <c r="G20" s="96" t="s">
        <v>19</v>
      </c>
    </row>
    <row r="21" spans="1:7" s="43" customFormat="1" ht="35.25" customHeight="1" x14ac:dyDescent="0.25">
      <c r="A21" s="96">
        <v>9</v>
      </c>
      <c r="B21" s="109" t="s">
        <v>47</v>
      </c>
      <c r="C21" s="96" t="s">
        <v>29</v>
      </c>
      <c r="D21" s="103" t="s">
        <v>14</v>
      </c>
      <c r="E21" s="111">
        <v>2</v>
      </c>
      <c r="F21" s="107">
        <f>E21/25*100</f>
        <v>8</v>
      </c>
      <c r="G21" s="96" t="s">
        <v>19</v>
      </c>
    </row>
    <row r="22" spans="1:7" s="43" customFormat="1" ht="35.25" customHeight="1" x14ac:dyDescent="0.25">
      <c r="A22" s="96">
        <v>10</v>
      </c>
      <c r="B22" s="109" t="s">
        <v>170</v>
      </c>
      <c r="C22" s="123" t="s">
        <v>50</v>
      </c>
      <c r="D22" s="156" t="s">
        <v>167</v>
      </c>
      <c r="E22" s="111">
        <v>2</v>
      </c>
      <c r="F22" s="107">
        <f>E22/25*100</f>
        <v>8</v>
      </c>
      <c r="G22" s="106" t="s">
        <v>19</v>
      </c>
    </row>
    <row r="23" spans="1:7" s="43" customFormat="1" ht="35.25" customHeight="1" x14ac:dyDescent="0.25">
      <c r="A23" s="96">
        <v>11</v>
      </c>
      <c r="B23" s="109" t="s">
        <v>48</v>
      </c>
      <c r="C23" s="96" t="s">
        <v>50</v>
      </c>
      <c r="D23" s="103" t="s">
        <v>14</v>
      </c>
      <c r="E23" s="111">
        <v>1</v>
      </c>
      <c r="F23" s="107">
        <f>E23/25*100</f>
        <v>4</v>
      </c>
      <c r="G23" s="96" t="s">
        <v>19</v>
      </c>
    </row>
    <row r="24" spans="1:7" s="43" customFormat="1" ht="35.25" customHeight="1" x14ac:dyDescent="0.25">
      <c r="A24" s="96">
        <v>12</v>
      </c>
      <c r="B24" s="109" t="s">
        <v>49</v>
      </c>
      <c r="C24" s="96" t="s">
        <v>29</v>
      </c>
      <c r="D24" s="103" t="s">
        <v>14</v>
      </c>
      <c r="E24" s="111">
        <v>0</v>
      </c>
      <c r="F24" s="107">
        <f>E24/25*100</f>
        <v>0</v>
      </c>
      <c r="G24" s="96" t="s">
        <v>19</v>
      </c>
    </row>
    <row r="25" spans="1:7" s="43" customFormat="1" x14ac:dyDescent="0.25">
      <c r="A25" s="52"/>
      <c r="B25" s="52"/>
      <c r="C25" s="53"/>
      <c r="D25" s="52"/>
      <c r="E25" s="52"/>
      <c r="F25" s="52"/>
      <c r="G25" s="52"/>
    </row>
    <row r="26" spans="1:7" s="43" customFormat="1" x14ac:dyDescent="0.25">
      <c r="A26" s="52"/>
      <c r="B26" s="52"/>
      <c r="C26" s="56"/>
      <c r="D26" s="57"/>
      <c r="E26" s="57"/>
      <c r="F26" s="57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7"/>
      <c r="E29" s="55"/>
      <c r="F29" s="57"/>
      <c r="G29" s="52"/>
    </row>
    <row r="30" spans="1:7" s="43" customFormat="1" x14ac:dyDescent="0.25">
      <c r="A30" s="52"/>
      <c r="B30" s="52"/>
      <c r="C30" s="53"/>
      <c r="D30" s="57"/>
      <c r="E30" s="55"/>
      <c r="F30" s="52"/>
      <c r="G30" s="52"/>
    </row>
    <row r="31" spans="1:7" s="43" customFormat="1" x14ac:dyDescent="0.25">
      <c r="A31" s="52"/>
      <c r="B31" s="52"/>
      <c r="C31" s="53"/>
      <c r="D31" s="52"/>
      <c r="E31" s="52"/>
      <c r="F31" s="52"/>
      <c r="G31" s="52"/>
    </row>
    <row r="32" spans="1:7" s="43" customFormat="1" x14ac:dyDescent="0.25">
      <c r="A32" s="52"/>
      <c r="B32" s="52"/>
      <c r="C32" s="56"/>
      <c r="D32" s="57"/>
      <c r="E32" s="59"/>
      <c r="F32" s="57"/>
      <c r="G32" s="52"/>
    </row>
    <row r="33" spans="1:7" s="43" customFormat="1" x14ac:dyDescent="0.25">
      <c r="A33" s="52"/>
      <c r="B33" s="52"/>
      <c r="C33" s="56"/>
      <c r="D33" s="57"/>
      <c r="E33" s="59"/>
      <c r="F33" s="57"/>
      <c r="G33" s="52"/>
    </row>
    <row r="34" spans="1:7" s="43" customFormat="1" x14ac:dyDescent="0.25">
      <c r="A34" s="52"/>
      <c r="B34" s="52"/>
      <c r="C34" s="58"/>
      <c r="D34" s="55"/>
      <c r="E34" s="55"/>
      <c r="F34" s="55"/>
      <c r="G34" s="52"/>
    </row>
    <row r="35" spans="1:7" s="43" customFormat="1" x14ac:dyDescent="0.25">
      <c r="A35" s="52"/>
      <c r="B35" s="52"/>
      <c r="C35" s="64"/>
      <c r="D35" s="57"/>
      <c r="E35" s="59"/>
      <c r="F35" s="59"/>
      <c r="G35" s="52"/>
    </row>
    <row r="36" spans="1:7" s="43" customFormat="1" x14ac:dyDescent="0.25">
      <c r="A36" s="52"/>
      <c r="B36" s="52"/>
      <c r="C36" s="67"/>
      <c r="D36" s="68"/>
      <c r="E36" s="59"/>
      <c r="F36" s="52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58"/>
      <c r="D38" s="55"/>
      <c r="E38" s="55"/>
      <c r="F38" s="55"/>
      <c r="G38" s="52"/>
    </row>
    <row r="39" spans="1:7" s="43" customFormat="1" x14ac:dyDescent="0.25">
      <c r="A39" s="52"/>
      <c r="B39" s="52"/>
      <c r="C39" s="65"/>
      <c r="D39" s="54"/>
      <c r="E39" s="66"/>
      <c r="F39" s="57"/>
      <c r="G39" s="52"/>
    </row>
    <row r="40" spans="1:7" s="43" customFormat="1" x14ac:dyDescent="0.25">
      <c r="A40" s="52"/>
      <c r="B40" s="52"/>
      <c r="C40" s="53"/>
      <c r="D40" s="52"/>
      <c r="E40" s="59"/>
      <c r="F40" s="52"/>
      <c r="G40" s="52"/>
    </row>
    <row r="41" spans="1:7" s="43" customFormat="1" x14ac:dyDescent="0.25">
      <c r="A41" s="52"/>
      <c r="B41" s="52"/>
      <c r="C41" s="53"/>
      <c r="D41" s="52"/>
      <c r="E41" s="55"/>
      <c r="F41" s="52"/>
      <c r="G41" s="52"/>
    </row>
  </sheetData>
  <autoFilter ref="A12:G12">
    <sortState ref="A13:G24">
      <sortCondition descending="1" ref="E12"/>
    </sortState>
  </autoFilter>
  <mergeCells count="1">
    <mergeCell ref="E8:G8"/>
  </mergeCells>
  <dataValidations count="1">
    <dataValidation allowBlank="1" showInputMessage="1" showErrorMessage="1" sqref="C24"/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25</vt:i4>
      </vt:variant>
    </vt:vector>
  </HeadingPairs>
  <TitlesOfParts>
    <vt:vector size="53" baseType="lpstr">
      <vt:lpstr>9 класс</vt:lpstr>
      <vt:lpstr>10 класс</vt:lpstr>
      <vt:lpstr>11 класс</vt:lpstr>
      <vt:lpstr>5 класс Инф. Без.</vt:lpstr>
      <vt:lpstr>6 класс Инф. Без.</vt:lpstr>
      <vt:lpstr>7 класс ИБ</vt:lpstr>
      <vt:lpstr>8 класс ИБ</vt:lpstr>
      <vt:lpstr>9 классы ИБ</vt:lpstr>
      <vt:lpstr>10 кл ИБ</vt:lpstr>
      <vt:lpstr> 11 кл ИБ</vt:lpstr>
      <vt:lpstr>6 класс ИИ</vt:lpstr>
      <vt:lpstr>7 класс ИИ </vt:lpstr>
      <vt:lpstr>8 класс ИИ </vt:lpstr>
      <vt:lpstr>9 класс ИИ </vt:lpstr>
      <vt:lpstr>10 класс ИИ</vt:lpstr>
      <vt:lpstr>11 класс ИИ </vt:lpstr>
      <vt:lpstr>5 класс Програм.</vt:lpstr>
      <vt:lpstr>6 класс Програм.</vt:lpstr>
      <vt:lpstr>7 класс Програм. </vt:lpstr>
      <vt:lpstr>8 класс Програм.</vt:lpstr>
      <vt:lpstr>9 класс Програм.  </vt:lpstr>
      <vt:lpstr>10 класс Програм. </vt:lpstr>
      <vt:lpstr>11 класс Програм. </vt:lpstr>
      <vt:lpstr>5 класс Робот.</vt:lpstr>
      <vt:lpstr>6 класс Робот.</vt:lpstr>
      <vt:lpstr>7 класс Робот.</vt:lpstr>
      <vt:lpstr>8 класс Робот.</vt:lpstr>
      <vt:lpstr>11 класс Робот.</vt:lpstr>
      <vt:lpstr>' 11 кл ИБ'!Область_печати</vt:lpstr>
      <vt:lpstr>'10 кл ИБ'!Область_печати</vt:lpstr>
      <vt:lpstr>'10 класс ИИ'!Область_печати</vt:lpstr>
      <vt:lpstr>'10 класс Програм. '!Область_печати</vt:lpstr>
      <vt:lpstr>'11 класс ИИ '!Область_печати</vt:lpstr>
      <vt:lpstr>'11 класс Програм. '!Область_печати</vt:lpstr>
      <vt:lpstr>'11 класс Робот.'!Область_печати</vt:lpstr>
      <vt:lpstr>'5 класс Инф. Без.'!Область_печати</vt:lpstr>
      <vt:lpstr>'5 класс Програм.'!Область_печати</vt:lpstr>
      <vt:lpstr>'5 класс Робот.'!Область_печати</vt:lpstr>
      <vt:lpstr>'6 класс ИИ'!Область_печати</vt:lpstr>
      <vt:lpstr>'6 класс Инф. Без.'!Область_печати</vt:lpstr>
      <vt:lpstr>'6 класс Програм.'!Область_печати</vt:lpstr>
      <vt:lpstr>'6 класс Робот.'!Область_печати</vt:lpstr>
      <vt:lpstr>'7 класс ИБ'!Область_печати</vt:lpstr>
      <vt:lpstr>'7 класс ИИ '!Область_печати</vt:lpstr>
      <vt:lpstr>'7 класс Програм. '!Область_печати</vt:lpstr>
      <vt:lpstr>'7 класс Робот.'!Область_печати</vt:lpstr>
      <vt:lpstr>'8 класс ИБ'!Область_печати</vt:lpstr>
      <vt:lpstr>'8 класс ИИ '!Область_печати</vt:lpstr>
      <vt:lpstr>'8 класс Програм.'!Область_печати</vt:lpstr>
      <vt:lpstr>'8 класс Робот.'!Область_печати</vt:lpstr>
      <vt:lpstr>'9 класс ИИ '!Область_печати</vt:lpstr>
      <vt:lpstr>'9 класс Програм.  '!Область_печати</vt:lpstr>
      <vt:lpstr>'9 классы ИБ'!Область_печати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2025-11-18T06:34:27Z</dcterms:modified>
</cp:coreProperties>
</file>